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3820"/>
  <mc:AlternateContent xmlns:mc="http://schemas.openxmlformats.org/markup-compatibility/2006">
    <mc:Choice Requires="x15">
      <x15ac:absPath xmlns:x15ac="http://schemas.microsoft.com/office/spreadsheetml/2010/11/ac" url="G:\Welfare\Aged Care\Clearinghouse\2021 GEN material\Topic – Quality in aged care\Annual report 2021-22\Supplementary tables\"/>
    </mc:Choice>
  </mc:AlternateContent>
  <xr:revisionPtr revIDLastSave="0" documentId="13_ncr:1_{16481FC1-39D2-49E6-9BEB-707D492187E4}" xr6:coauthVersionLast="47" xr6:coauthVersionMax="47" xr10:uidLastSave="{00000000-0000-0000-0000-000000000000}"/>
  <bookViews>
    <workbookView xWindow="420" yWindow="405" windowWidth="27465" windowHeight="15015" tabRatio="812" xr2:uid="{00000000-000D-0000-FFFF-FFFF00000000}"/>
  </bookViews>
  <sheets>
    <sheet name="Table of contents" sheetId="20" r:id="rId1"/>
    <sheet name="Explanatory notes" sheetId="30" r:id="rId2"/>
    <sheet name="Table QIRC S1" sheetId="32" r:id="rId3"/>
    <sheet name="Table QIRC S2" sheetId="33" r:id="rId4"/>
    <sheet name="Table QIRC S3" sheetId="34" r:id="rId5"/>
    <sheet name="Table QIRC S4" sheetId="35" r:id="rId6"/>
  </sheets>
  <definedNames>
    <definedName name="_Hlk97540217" localSheetId="2">'Table QIRC S1'!$C$4</definedName>
    <definedName name="_Hlk97540217" localSheetId="3">'Table QIRC S2'!$C$4</definedName>
    <definedName name="_Hlk97540217" localSheetId="4">'Table QIRC S3'!$C$4</definedName>
    <definedName name="_Hlk97540217" localSheetId="5">'Table QIRC S4'!$C$4</definedName>
  </definedNames>
  <calcPr calcId="191029" concurrentCalc="0"/>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35" l="1"/>
  <c r="C11" i="35"/>
  <c r="C10" i="35"/>
  <c r="C9" i="35"/>
  <c r="C8" i="35"/>
  <c r="C7" i="35"/>
  <c r="C6" i="35"/>
  <c r="J12" i="35"/>
  <c r="H12" i="35"/>
  <c r="J11" i="35"/>
  <c r="H11" i="35"/>
  <c r="J10" i="35"/>
  <c r="H10" i="35"/>
  <c r="J9" i="35"/>
  <c r="H9" i="35"/>
  <c r="F9" i="35"/>
  <c r="J8" i="35"/>
  <c r="H8" i="35"/>
  <c r="F8" i="35"/>
  <c r="J7" i="35"/>
  <c r="H7" i="35"/>
  <c r="J6" i="35"/>
  <c r="H6" i="35"/>
  <c r="F6" i="35"/>
  <c r="C12" i="34"/>
  <c r="C11" i="34"/>
  <c r="C10" i="34"/>
  <c r="C9" i="34"/>
  <c r="C8" i="34"/>
  <c r="C7" i="34"/>
  <c r="C6" i="34"/>
  <c r="J12" i="34"/>
  <c r="H12" i="34"/>
  <c r="J11" i="34"/>
  <c r="H11" i="34"/>
  <c r="J10" i="34"/>
  <c r="H10" i="34"/>
  <c r="J9" i="34"/>
  <c r="H9" i="34"/>
  <c r="F9" i="34"/>
  <c r="J8" i="34"/>
  <c r="H8" i="34"/>
  <c r="F8" i="34"/>
  <c r="J7" i="34"/>
  <c r="H7" i="34"/>
  <c r="J6" i="34"/>
  <c r="H6" i="34"/>
  <c r="F6" i="34"/>
  <c r="J12" i="33"/>
  <c r="J11" i="33"/>
  <c r="J10" i="33"/>
  <c r="J9" i="33"/>
  <c r="J8" i="33"/>
  <c r="J7" i="33"/>
  <c r="J6" i="33"/>
  <c r="H12" i="33"/>
  <c r="H11" i="33"/>
  <c r="H10" i="33"/>
  <c r="H9" i="33"/>
  <c r="H8" i="33"/>
  <c r="H7" i="33"/>
  <c r="H6" i="33"/>
  <c r="F9" i="33"/>
  <c r="F8" i="33"/>
  <c r="F6" i="33"/>
  <c r="C6" i="33"/>
  <c r="C7" i="33"/>
  <c r="C8" i="33"/>
  <c r="C9" i="33"/>
  <c r="C10" i="33"/>
  <c r="C11" i="33"/>
  <c r="C12" i="33"/>
  <c r="J12" i="32"/>
  <c r="J11" i="32"/>
  <c r="J10" i="32"/>
  <c r="J9" i="32"/>
  <c r="J8" i="32"/>
  <c r="J7" i="32"/>
  <c r="J6" i="32"/>
  <c r="H12" i="32"/>
  <c r="H11" i="32"/>
  <c r="H10" i="32"/>
  <c r="H9" i="32"/>
  <c r="H8" i="32"/>
  <c r="H7" i="32"/>
  <c r="H6" i="32"/>
  <c r="F9" i="32"/>
  <c r="F8" i="32"/>
  <c r="F6" i="32"/>
  <c r="C12" i="32"/>
  <c r="C11" i="32"/>
  <c r="C10" i="32"/>
  <c r="C9" i="32"/>
  <c r="C8" i="32"/>
  <c r="C7" i="32"/>
  <c r="C6" i="32"/>
</calcChain>
</file>

<file path=xl/sharedStrings.xml><?xml version="1.0" encoding="utf-8"?>
<sst xmlns="http://schemas.openxmlformats.org/spreadsheetml/2006/main" count="194" uniqueCount="64">
  <si>
    <t>Notes:</t>
  </si>
  <si>
    <t>Table of contents</t>
  </si>
  <si>
    <t>Contents</t>
  </si>
  <si>
    <t>Source</t>
  </si>
  <si>
    <t>Quality indicator</t>
  </si>
  <si>
    <t>Pressure injuries</t>
  </si>
  <si>
    <t>Unplanned weight loss —significant</t>
  </si>
  <si>
    <t>Unplanned weight loss —consecutive</t>
  </si>
  <si>
    <t>Falls and major injury</t>
  </si>
  <si>
    <t>Medication management —polypharmacy</t>
  </si>
  <si>
    <t>Medication management — antipsychotics</t>
  </si>
  <si>
    <t>Exclusions and measurements of care recipients
in QI Program</t>
  </si>
  <si>
    <t>2. Reasons for ineligibility for measurement differ by QI and are detailed in the QI Program Manual.</t>
  </si>
  <si>
    <t>6. N.A., not applicable.</t>
  </si>
  <si>
    <t>Abbreviations</t>
  </si>
  <si>
    <t>QI</t>
  </si>
  <si>
    <t>RACS</t>
  </si>
  <si>
    <t>Residential aged care service</t>
  </si>
  <si>
    <t>Estimated care recipient coverage
in QI Program</t>
  </si>
  <si>
    <t>Explanatory notes</t>
  </si>
  <si>
    <t xml:space="preserve">National Aged Care Mandatory Quality Indicator Program </t>
  </si>
  <si>
    <t>2. The data were supplied directly by service providers as aggregated data, using specifications in the National Aged Care Mandatory Quality Indicator Program Manual 2.0</t>
  </si>
  <si>
    <t>Geography</t>
  </si>
  <si>
    <t>1. State/territory was taken from location address information reported on the QI data file and reflects standard sub-national administrative areas</t>
  </si>
  <si>
    <t>Table QIRC S1</t>
  </si>
  <si>
    <t>Table QIRC S2</t>
  </si>
  <si>
    <t>Table QIRC S3</t>
  </si>
  <si>
    <t>Table QIRC S4</t>
  </si>
  <si>
    <t>Use of physical restraint</t>
  </si>
  <si>
    <t>Table QIRC S1. Care recipients coverage and exclusions in the RACS QI Program, July to September 2021</t>
  </si>
  <si>
    <t xml:space="preserve">Table QIRC S2. Care recipients coverage and exclusions in the RACS QI Program, October to December 2021 </t>
  </si>
  <si>
    <t>Table QIRC S3. Care recipients coverage and exclusions in the RACS QI Program, January to March 2022</t>
  </si>
  <si>
    <t>Care recipient coverage and exclusions in the RACS QI Program, July to September 2021</t>
  </si>
  <si>
    <t xml:space="preserve">Care recipient coverage and exclusions in the RACS QI Program, October to December 2021 </t>
  </si>
  <si>
    <t>Care recipient coverage and exclusions in the RACS QI Program, January to March 2022</t>
  </si>
  <si>
    <t>Care recipient coverage and exclusions in the RACS QI Program, April to June 2022</t>
  </si>
  <si>
    <t>Table QIRC S4. Care recipients coverage and exclusions in the RACS QI Program, April to June 2022</t>
  </si>
  <si>
    <r>
      <t>Care recipients assessed for QI eligibility in included RACS* (</t>
    </r>
    <r>
      <rPr>
        <b/>
        <sz val="8"/>
        <color rgb="FFC00000"/>
        <rFont val="Arial"/>
        <family val="2"/>
      </rPr>
      <t>A</t>
    </r>
    <r>
      <rPr>
        <b/>
        <sz val="8"/>
        <color theme="1"/>
        <rFont val="Arial"/>
        <family val="2"/>
      </rPr>
      <t>)</t>
    </r>
  </si>
  <si>
    <r>
      <t>Coverage of estimated care recipient population in all RACS (</t>
    </r>
    <r>
      <rPr>
        <b/>
        <sz val="8"/>
        <color rgb="FFC00000"/>
        <rFont val="Arial"/>
        <family val="2"/>
      </rPr>
      <t>B</t>
    </r>
    <r>
      <rPr>
        <b/>
        <sz val="8"/>
        <color theme="1"/>
        <rFont val="Arial"/>
        <family val="2"/>
      </rPr>
      <t>)</t>
    </r>
  </si>
  <si>
    <r>
      <t>Care recipients excluded due to not providing consent (</t>
    </r>
    <r>
      <rPr>
        <b/>
        <sz val="8"/>
        <color rgb="FFC00000"/>
        <rFont val="Arial"/>
        <family val="2"/>
      </rPr>
      <t>C</t>
    </r>
    <r>
      <rPr>
        <b/>
        <sz val="8"/>
        <color theme="1"/>
        <rFont val="Arial"/>
        <family val="2"/>
      </rPr>
      <t>)</t>
    </r>
  </si>
  <si>
    <r>
      <t>Care recipients excluded due to ineligibility (</t>
    </r>
    <r>
      <rPr>
        <b/>
        <sz val="8"/>
        <color rgb="FFC00000"/>
        <rFont val="Arial"/>
        <family val="2"/>
      </rPr>
      <t>D</t>
    </r>
    <r>
      <rPr>
        <b/>
        <sz val="8"/>
        <color theme="1"/>
        <rFont val="Arial"/>
        <family val="2"/>
      </rPr>
      <t>)</t>
    </r>
  </si>
  <si>
    <r>
      <t>Care recipients eligible for QI measurement (</t>
    </r>
    <r>
      <rPr>
        <b/>
        <sz val="8"/>
        <color rgb="FFC00000"/>
        <rFont val="Arial"/>
        <family val="2"/>
      </rPr>
      <t>E</t>
    </r>
    <r>
      <rPr>
        <b/>
        <sz val="8"/>
        <color theme="1"/>
        <rFont val="Arial"/>
        <family val="2"/>
      </rPr>
      <t>)</t>
    </r>
  </si>
  <si>
    <r>
      <t xml:space="preserve">3.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 xml:space="preserve">) was calculated as the sum of </t>
    </r>
    <r>
      <rPr>
        <b/>
        <sz val="7"/>
        <color rgb="FFC00000"/>
        <rFont val="Arial"/>
        <family val="2"/>
      </rPr>
      <t>C</t>
    </r>
    <r>
      <rPr>
        <sz val="7"/>
        <color theme="1"/>
        <rFont val="Arial"/>
        <family val="2"/>
      </rPr>
      <t xml:space="preserve"> (</t>
    </r>
    <r>
      <rPr>
        <i/>
        <sz val="7"/>
        <color theme="1"/>
        <rFont val="Arial"/>
        <family val="2"/>
      </rPr>
      <t>Care recipients excluded due to not providing consent</t>
    </r>
    <r>
      <rPr>
        <sz val="7"/>
        <color theme="1"/>
        <rFont val="Arial"/>
        <family val="2"/>
      </rPr>
      <t xml:space="preserve">), </t>
    </r>
    <r>
      <rPr>
        <b/>
        <sz val="7"/>
        <color rgb="FFC00000"/>
        <rFont val="Arial"/>
        <family val="2"/>
      </rPr>
      <t>D</t>
    </r>
    <r>
      <rPr>
        <sz val="7"/>
        <color theme="1"/>
        <rFont val="Arial"/>
        <family val="2"/>
      </rPr>
      <t xml:space="preserve"> (</t>
    </r>
    <r>
      <rPr>
        <i/>
        <sz val="7"/>
        <color theme="1"/>
        <rFont val="Arial"/>
        <family val="2"/>
      </rPr>
      <t>Care recipients excluded due to ineligibility</t>
    </r>
    <r>
      <rPr>
        <sz val="7"/>
        <color theme="1"/>
        <rFont val="Arial"/>
        <family val="2"/>
      </rPr>
      <t xml:space="preserve">) and </t>
    </r>
    <r>
      <rPr>
        <b/>
        <sz val="7"/>
        <color rgb="FFC00000"/>
        <rFont val="Arial"/>
        <family val="2"/>
      </rPr>
      <t>E</t>
    </r>
    <r>
      <rPr>
        <sz val="7"/>
        <color theme="1"/>
        <rFont val="Arial"/>
        <family val="2"/>
      </rPr>
      <t xml:space="preserve"> (</t>
    </r>
    <r>
      <rPr>
        <i/>
        <sz val="7"/>
        <color theme="1"/>
        <rFont val="Arial"/>
        <family val="2"/>
      </rPr>
      <t>Care recipients eligible for QI measurement</t>
    </r>
    <r>
      <rPr>
        <sz val="7"/>
        <color theme="1"/>
        <rFont val="Arial"/>
        <family val="2"/>
      </rPr>
      <t>).</t>
    </r>
  </si>
  <si>
    <r>
      <t xml:space="preserve">5. Percentages in </t>
    </r>
    <r>
      <rPr>
        <b/>
        <sz val="7"/>
        <color rgb="FFC00000"/>
        <rFont val="Arial"/>
        <family val="2"/>
      </rPr>
      <t>C</t>
    </r>
    <r>
      <rPr>
        <sz val="7"/>
        <color theme="1"/>
        <rFont val="Arial"/>
        <family val="2"/>
      </rPr>
      <t>–</t>
    </r>
    <r>
      <rPr>
        <b/>
        <sz val="7"/>
        <color rgb="FFC00000"/>
        <rFont val="Arial"/>
        <family val="2"/>
      </rPr>
      <t>E</t>
    </r>
    <r>
      <rPr>
        <sz val="7"/>
        <color theme="1"/>
        <rFont val="Arial"/>
        <family val="2"/>
      </rPr>
      <t xml:space="preserve"> are in relation to values in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t>
    </r>
  </si>
  <si>
    <r>
      <t xml:space="preserve">4. </t>
    </r>
    <r>
      <rPr>
        <b/>
        <sz val="7"/>
        <color rgb="FFC00000"/>
        <rFont val="Arial"/>
        <family val="2"/>
      </rPr>
      <t>B</t>
    </r>
    <r>
      <rPr>
        <sz val="7"/>
        <color theme="1"/>
        <rFont val="Arial"/>
        <family val="2"/>
      </rPr>
      <t xml:space="preserve"> (</t>
    </r>
    <r>
      <rPr>
        <i/>
        <sz val="7"/>
        <color theme="1"/>
        <rFont val="Arial"/>
        <family val="2"/>
      </rPr>
      <t>Coverage of estimated care recipient population in all RACS</t>
    </r>
    <r>
      <rPr>
        <sz val="7"/>
        <color theme="1"/>
        <rFont val="Arial"/>
        <family val="2"/>
      </rPr>
      <t xml:space="preserve">) was calculated by dividing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 by an estimate of the total RACS care recipient population for this quarter (</t>
    </r>
    <r>
      <rPr>
        <sz val="7"/>
        <color rgb="FFFF0000"/>
        <rFont val="Arial"/>
        <family val="2"/>
      </rPr>
      <t>190,424</t>
    </r>
    <r>
      <rPr>
        <sz val="7"/>
        <color theme="1"/>
        <rFont val="Arial"/>
        <family val="2"/>
      </rPr>
      <t xml:space="preserve"> care recipients, calculated by summing the total number of ‘Occupied Bed Days’ for which an Australian Government residential aged care subsidy was claimed by all RACS and dividing by the number of days in the quarter).</t>
    </r>
  </si>
  <si>
    <t>Number</t>
  </si>
  <si>
    <r>
      <t>Percentage</t>
    </r>
    <r>
      <rPr>
        <sz val="8"/>
        <color theme="1"/>
        <rFont val="Arial"/>
        <family val="2"/>
      </rPr>
      <t xml:space="preserve">
(of 190,424) </t>
    </r>
    <r>
      <rPr>
        <vertAlign val="superscript"/>
        <sz val="8"/>
        <color theme="1"/>
        <rFont val="Arial"/>
        <family val="2"/>
      </rPr>
      <t>4</t>
    </r>
  </si>
  <si>
    <r>
      <t xml:space="preserve">Percentage
</t>
    </r>
    <r>
      <rPr>
        <sz val="8"/>
        <color theme="1"/>
        <rFont val="Arial"/>
        <family val="2"/>
      </rPr>
      <t>(of A)</t>
    </r>
  </si>
  <si>
    <r>
      <t xml:space="preserve">4. </t>
    </r>
    <r>
      <rPr>
        <b/>
        <sz val="7"/>
        <color rgb="FFC00000"/>
        <rFont val="Arial"/>
        <family val="2"/>
      </rPr>
      <t>B</t>
    </r>
    <r>
      <rPr>
        <sz val="7"/>
        <color theme="1"/>
        <rFont val="Arial"/>
        <family val="2"/>
      </rPr>
      <t xml:space="preserve"> (</t>
    </r>
    <r>
      <rPr>
        <i/>
        <sz val="7"/>
        <color theme="1"/>
        <rFont val="Arial"/>
        <family val="2"/>
      </rPr>
      <t>Coverage of estimated care recipient population in all RACS</t>
    </r>
    <r>
      <rPr>
        <sz val="7"/>
        <color theme="1"/>
        <rFont val="Arial"/>
        <family val="2"/>
      </rPr>
      <t xml:space="preserve">) was calculated by dividing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 by an estimate of the total RACS care recipient population for this quarter (</t>
    </r>
    <r>
      <rPr>
        <sz val="7"/>
        <color rgb="FFFF0000"/>
        <rFont val="Arial"/>
        <family val="2"/>
      </rPr>
      <t xml:space="preserve">190,264 </t>
    </r>
    <r>
      <rPr>
        <sz val="7"/>
        <color theme="1"/>
        <rFont val="Arial"/>
        <family val="2"/>
      </rPr>
      <t>care recipients, calculated by summing the total number of ‘Occupied Bed Days’ for which an Australian Government residential aged care subsidy was claimed by all RACS and dividing by the number of days in the quarter).</t>
    </r>
  </si>
  <si>
    <r>
      <t>Percentage</t>
    </r>
    <r>
      <rPr>
        <sz val="8"/>
        <color theme="1"/>
        <rFont val="Arial"/>
        <family val="2"/>
      </rPr>
      <t xml:space="preserve">
(of 190,264) </t>
    </r>
    <r>
      <rPr>
        <vertAlign val="superscript"/>
        <sz val="8"/>
        <color theme="1"/>
        <rFont val="Arial"/>
        <family val="2"/>
      </rPr>
      <t>4</t>
    </r>
  </si>
  <si>
    <r>
      <t>Percentage</t>
    </r>
    <r>
      <rPr>
        <sz val="8"/>
        <color theme="1"/>
        <rFont val="Arial"/>
        <family val="2"/>
      </rPr>
      <t xml:space="preserve">
(of 188,179) </t>
    </r>
    <r>
      <rPr>
        <vertAlign val="superscript"/>
        <sz val="8"/>
        <color theme="1"/>
        <rFont val="Arial"/>
        <family val="2"/>
      </rPr>
      <t>4</t>
    </r>
  </si>
  <si>
    <r>
      <t xml:space="preserve">4. </t>
    </r>
    <r>
      <rPr>
        <b/>
        <sz val="7"/>
        <color rgb="FFC00000"/>
        <rFont val="Arial"/>
        <family val="2"/>
      </rPr>
      <t>B</t>
    </r>
    <r>
      <rPr>
        <sz val="7"/>
        <color theme="1"/>
        <rFont val="Arial"/>
        <family val="2"/>
      </rPr>
      <t xml:space="preserve"> (</t>
    </r>
    <r>
      <rPr>
        <i/>
        <sz val="7"/>
        <color theme="1"/>
        <rFont val="Arial"/>
        <family val="2"/>
      </rPr>
      <t>Coverage of estimated care recipient population in all RACS</t>
    </r>
    <r>
      <rPr>
        <sz val="7"/>
        <color theme="1"/>
        <rFont val="Arial"/>
        <family val="2"/>
      </rPr>
      <t xml:space="preserve">) was calculated by dividing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 by an estimate of the total RACS care recipient population for this quarter (</t>
    </r>
    <r>
      <rPr>
        <sz val="7"/>
        <color rgb="FFFF0000"/>
        <rFont val="Arial"/>
        <family val="2"/>
      </rPr>
      <t xml:space="preserve">188,179 </t>
    </r>
    <r>
      <rPr>
        <sz val="7"/>
        <color theme="1"/>
        <rFont val="Arial"/>
        <family val="2"/>
      </rPr>
      <t>care recipients, calculated by summing the total number of ‘Occupied Bed Days’ for which an Australian Government residential aged care subsidy was claimed by all RACS and dividing by the number of days in the quarter).</t>
    </r>
  </si>
  <si>
    <r>
      <t>Percentage</t>
    </r>
    <r>
      <rPr>
        <sz val="8"/>
        <color theme="1"/>
        <rFont val="Arial"/>
        <family val="2"/>
      </rPr>
      <t xml:space="preserve">
(of 187,583) </t>
    </r>
    <r>
      <rPr>
        <vertAlign val="superscript"/>
        <sz val="8"/>
        <color theme="1"/>
        <rFont val="Arial"/>
        <family val="2"/>
      </rPr>
      <t>4</t>
    </r>
  </si>
  <si>
    <r>
      <t xml:space="preserve">4. </t>
    </r>
    <r>
      <rPr>
        <b/>
        <sz val="7"/>
        <color rgb="FFC00000"/>
        <rFont val="Arial"/>
        <family val="2"/>
      </rPr>
      <t>B</t>
    </r>
    <r>
      <rPr>
        <sz val="7"/>
        <color theme="1"/>
        <rFont val="Arial"/>
        <family val="2"/>
      </rPr>
      <t xml:space="preserve"> (</t>
    </r>
    <r>
      <rPr>
        <i/>
        <sz val="7"/>
        <color theme="1"/>
        <rFont val="Arial"/>
        <family val="2"/>
      </rPr>
      <t>Coverage of estimated care recipient population in all RACS</t>
    </r>
    <r>
      <rPr>
        <sz val="7"/>
        <color theme="1"/>
        <rFont val="Arial"/>
        <family val="2"/>
      </rPr>
      <t xml:space="preserve">) was calculated by dividing </t>
    </r>
    <r>
      <rPr>
        <b/>
        <sz val="7"/>
        <color rgb="FFC00000"/>
        <rFont val="Arial"/>
        <family val="2"/>
      </rPr>
      <t>A</t>
    </r>
    <r>
      <rPr>
        <sz val="7"/>
        <color theme="1"/>
        <rFont val="Arial"/>
        <family val="2"/>
      </rPr>
      <t xml:space="preserve"> (</t>
    </r>
    <r>
      <rPr>
        <i/>
        <sz val="7"/>
        <color theme="1"/>
        <rFont val="Arial"/>
        <family val="2"/>
      </rPr>
      <t>Care recipients assessed for QI eligibility in included RACS</t>
    </r>
    <r>
      <rPr>
        <sz val="7"/>
        <color theme="1"/>
        <rFont val="Arial"/>
        <family val="2"/>
      </rPr>
      <t>) by an estimate of the total RACS care recipient population for this quarter (</t>
    </r>
    <r>
      <rPr>
        <sz val="7"/>
        <color rgb="FFFF0000"/>
        <rFont val="Arial"/>
        <family val="2"/>
      </rPr>
      <t xml:space="preserve">187,583 </t>
    </r>
    <r>
      <rPr>
        <sz val="7"/>
        <color theme="1"/>
        <rFont val="Arial"/>
        <family val="2"/>
      </rPr>
      <t>care recipients, calculated by summing the total number of ‘Occupied Bed Days’ for which an Australian Government residential aged care subsidy was claimed by all RACS and dividing by the number of days in the quarter).</t>
    </r>
  </si>
  <si>
    <t>1. * Included RACS were those that had (i) submitted or amended QI data before 1 September 2022, when the Department extracted the updated data for this Annual Report; and (ii) received Australian Government subsidies for delivering care, services and accommodation in the quarter. Services not meeting these criteria, and the care recipients that may or may not have been assessed for QI eligibility at those services, were excluded from these calculations.</t>
  </si>
  <si>
    <t>Source: Department of Health and Aged Care, data extracted 1 September 2022, published on GEN-agedcaredata.gov.au</t>
  </si>
  <si>
    <t>n.a.</t>
  </si>
  <si>
    <t>QIRC</t>
  </si>
  <si>
    <t>Quality indicators recipient coverage</t>
  </si>
  <si>
    <t>4. As the numerator and denominator for the calculation of (B) "Coverage of estimated care recipient population in all RACS" in the following tables are not aligned at the individual level, there is the possibility for proportions to exceed one hundred per cent. Many factors contribute to the misalignment of the numerator and denominator including lagged claims, retrospective adjustments, measurement timings, absent care recipients and care recipient deaths</t>
  </si>
  <si>
    <t>Supplementary Tables: Care recipient coverage and exclusions in QI Program for 2021–22</t>
  </si>
  <si>
    <t>1. Data is sourced from National Aged Care Mandatory Quality Indicator Program, extracted on 1 September 2022</t>
  </si>
  <si>
    <r>
      <rPr>
        <sz val="10"/>
        <color theme="1"/>
        <rFont val="Arial"/>
        <family val="2"/>
      </rPr>
      <t xml:space="preserve">3. The data in this report may be different from QI Program quarterly reports published by the AIHW for the four quarters of 2021–22. The quarterly reports were based on data from RACS that submitted by the 21st day of the month following the end of each quarter. Data from other RACS, received by </t>
    </r>
    <r>
      <rPr>
        <u/>
        <sz val="10"/>
        <color indexed="12"/>
        <rFont val="Arial"/>
        <family val="2"/>
      </rPr>
      <t>the Department of Health and Aged Care</t>
    </r>
    <r>
      <rPr>
        <sz val="10"/>
        <color indexed="12"/>
        <rFont val="Arial"/>
        <family val="2"/>
      </rPr>
      <t xml:space="preserve"> </t>
    </r>
    <r>
      <rPr>
        <sz val="10"/>
        <color theme="1"/>
        <rFont val="Arial"/>
        <family val="2"/>
      </rPr>
      <t>after the Mandatory QI Program submission due date are included in the new data extracted 1 September 2022</t>
    </r>
  </si>
  <si>
    <t>2. Disaggregation of quality indicators by state/territory categories, were calculated from raw data with no risk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</si>
</sst>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9" x14ac:knownFonts="1">
    <font>
      <sz val="10"/>
      <color theme="1"/>
      <name val="Tahoma"/>
      <family val="2"/>
    </font>
    <font>
      <b/>
      <sz val="10"/>
      <color theme="1"/>
      <name val="Arial"/>
      <family val="2"/>
    </font>
    <font>
      <sz val="11"/>
      <color theme="1"/>
      <name val="Arial"/>
      <family val="2"/>
    </font>
    <font>
      <b/>
      <sz val="11"/>
      <color theme="1"/>
      <name val="Arial"/>
      <family val="2"/>
    </font>
    <font>
      <sz val="10"/>
      <name val="Arial"/>
      <family val="2"/>
    </font>
    <font>
      <u/>
      <sz val="10"/>
      <color indexed="12"/>
      <name val="Arial"/>
      <family val="2"/>
    </font>
    <font>
      <i/>
      <sz val="10"/>
      <name val="Arial"/>
      <family val="2"/>
    </font>
    <font>
      <b/>
      <sz val="8"/>
      <color theme="1"/>
      <name val="Arial"/>
      <family val="2"/>
    </font>
    <font>
      <sz val="8"/>
      <color theme="1"/>
      <name val="Arial"/>
      <family val="2"/>
    </font>
    <font>
      <sz val="7"/>
      <color theme="1"/>
      <name val="Arial"/>
      <family val="2"/>
    </font>
    <font>
      <i/>
      <sz val="7"/>
      <color theme="1"/>
      <name val="Arial"/>
      <family val="2"/>
    </font>
    <font>
      <sz val="20"/>
      <name val="Arial"/>
      <family val="2"/>
    </font>
    <font>
      <sz val="10"/>
      <color theme="1"/>
      <name val="Tahoma"/>
      <family val="2"/>
    </font>
    <font>
      <sz val="16"/>
      <name val="Arial"/>
      <family val="2"/>
    </font>
    <font>
      <sz val="10"/>
      <color theme="1"/>
      <name val="Arial"/>
      <family val="2"/>
    </font>
    <font>
      <sz val="8"/>
      <name val="Arial"/>
      <family val="2"/>
    </font>
    <font>
      <sz val="8"/>
      <name val="Tahoma"/>
      <family val="2"/>
    </font>
    <font>
      <sz val="7"/>
      <color rgb="FFFF0000"/>
      <name val="Arial"/>
      <family val="2"/>
    </font>
    <font>
      <b/>
      <sz val="14"/>
      <color theme="1"/>
      <name val="Arial"/>
      <family val="2"/>
    </font>
    <font>
      <b/>
      <sz val="10"/>
      <color rgb="FF0070C0"/>
      <name val="Arial"/>
      <family val="2"/>
    </font>
    <font>
      <b/>
      <sz val="8"/>
      <color rgb="FFC00000"/>
      <name val="Arial"/>
      <family val="2"/>
    </font>
    <font>
      <b/>
      <sz val="14"/>
      <name val="Arial"/>
      <family val="2"/>
    </font>
    <font>
      <b/>
      <sz val="12"/>
      <name val="Arial"/>
      <family val="2"/>
    </font>
    <font>
      <sz val="10"/>
      <color indexed="12"/>
      <name val="Arial"/>
      <family val="2"/>
    </font>
    <font>
      <b/>
      <sz val="7"/>
      <color rgb="FFC00000"/>
      <name val="Arial"/>
      <family val="2"/>
    </font>
    <font>
      <vertAlign val="superscript"/>
      <sz val="8"/>
      <color theme="1"/>
      <name val="Arial"/>
      <family val="2"/>
    </font>
    <font>
      <sz val="7"/>
      <name val="Arial"/>
      <family val="2"/>
    </font>
    <font>
      <sz val="11"/>
      <color rgb="FF7030A0"/>
      <name val="Arial"/>
      <family val="2"/>
    </font>
    <font>
      <b/>
      <sz val="18"/>
      <color theme="1"/>
      <name val="Arial"/>
      <family val="2"/>
    </font>
  </fonts>
  <fills count="4">
    <fill>
      <patternFill patternType="none"/>
    </fill>
    <fill>
      <patternFill patternType="gray125"/>
    </fill>
    <fill>
      <patternFill patternType="solid">
        <fgColor theme="0"/>
        <bgColor indexed="64"/>
      </patternFill>
    </fill>
    <fill>
      <patternFill patternType="solid">
        <fgColor rgb="FF7030A0"/>
        <bgColor indexed="64"/>
      </patternFill>
    </fill>
  </fills>
  <borders count="4">
    <border>
      <left/>
      <right/>
      <top/>
      <bottom/>
      <diagonal/>
    </border>
    <border>
      <left/>
      <right/>
      <top/>
      <bottom style="medium">
        <color indexed="64"/>
      </bottom>
      <diagonal/>
    </border>
    <border>
      <left/>
      <right/>
      <top style="medium">
        <color auto="1"/>
      </top>
      <bottom style="medium">
        <color auto="1"/>
      </bottom>
      <diagonal/>
    </border>
    <border>
      <left/>
      <right/>
      <top style="medium">
        <color auto="1"/>
      </top>
      <bottom/>
      <diagonal/>
    </border>
  </borders>
  <cellStyleXfs count="6">
    <xf numFmtId="0" fontId="0" fillId="0" borderId="0"/>
    <xf numFmtId="0" fontId="4" fillId="0" borderId="0">
      <alignment vertical="top"/>
    </xf>
    <xf numFmtId="0" fontId="5" fillId="0" borderId="0" applyNumberFormat="0" applyFill="0" applyBorder="0" applyAlignment="0" applyProtection="0">
      <alignment vertical="top"/>
      <protection locked="0"/>
    </xf>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60">
    <xf numFmtId="0" fontId="0" fillId="0" borderId="0" xfId="0"/>
    <xf numFmtId="0" fontId="3" fillId="2" borderId="0" xfId="0" applyFont="1" applyFill="1"/>
    <xf numFmtId="0" fontId="1" fillId="2" borderId="0" xfId="0" applyFont="1" applyFill="1"/>
    <xf numFmtId="0" fontId="2" fillId="2" borderId="0" xfId="0" applyFont="1" applyFill="1"/>
    <xf numFmtId="0" fontId="6" fillId="2" borderId="0" xfId="0" applyFont="1" applyFill="1" applyAlignment="1">
      <alignment horizontal="left" vertical="top"/>
    </xf>
    <xf numFmtId="0" fontId="9" fillId="2" borderId="0" xfId="0" applyFont="1" applyFill="1"/>
    <xf numFmtId="0" fontId="10" fillId="2" borderId="0" xfId="0" applyFont="1" applyFill="1"/>
    <xf numFmtId="0" fontId="11" fillId="2" borderId="0" xfId="1" applyFont="1" applyFill="1" applyBorder="1" applyAlignment="1">
      <alignment vertical="center"/>
    </xf>
    <xf numFmtId="0" fontId="7" fillId="2" borderId="0" xfId="0" applyFont="1" applyFill="1" applyBorder="1" applyAlignment="1">
      <alignment horizontal="left"/>
    </xf>
    <xf numFmtId="0" fontId="8" fillId="2" borderId="0" xfId="0" applyFont="1" applyFill="1" applyBorder="1" applyAlignment="1">
      <alignment horizontal="left"/>
    </xf>
    <xf numFmtId="0" fontId="8" fillId="2" borderId="0" xfId="0" applyFont="1" applyFill="1" applyBorder="1" applyAlignment="1">
      <alignment horizontal="right"/>
    </xf>
    <xf numFmtId="0" fontId="13" fillId="2" borderId="0" xfId="1" applyFont="1" applyFill="1" applyBorder="1" applyAlignment="1">
      <alignment vertical="center"/>
    </xf>
    <xf numFmtId="0" fontId="14" fillId="2" borderId="0" xfId="0" applyFont="1" applyFill="1"/>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8" fillId="0" borderId="1" xfId="0" applyFont="1" applyBorder="1" applyAlignment="1">
      <alignment vertical="center" wrapText="1"/>
    </xf>
    <xf numFmtId="0" fontId="15" fillId="0" borderId="0" xfId="0" applyFont="1" applyAlignment="1">
      <alignment horizontal="right" vertical="center" wrapText="1"/>
    </xf>
    <xf numFmtId="0" fontId="15" fillId="0" borderId="1" xfId="0" applyFont="1" applyBorder="1" applyAlignment="1">
      <alignment horizontal="right" vertical="center" wrapText="1"/>
    </xf>
    <xf numFmtId="0" fontId="18" fillId="0" borderId="0" xfId="0" applyFont="1"/>
    <xf numFmtId="0" fontId="19" fillId="0" borderId="0" xfId="0" applyFont="1"/>
    <xf numFmtId="0" fontId="8" fillId="0" borderId="0" xfId="0" applyFont="1" applyAlignment="1">
      <alignment vertical="center" wrapText="1"/>
    </xf>
    <xf numFmtId="0" fontId="21" fillId="2" borderId="0" xfId="1" applyFont="1" applyFill="1" applyAlignment="1">
      <alignment vertical="center"/>
    </xf>
    <xf numFmtId="0" fontId="22" fillId="2" borderId="0" xfId="1" applyFont="1" applyFill="1" applyAlignment="1">
      <alignment vertical="center"/>
    </xf>
    <xf numFmtId="3" fontId="15" fillId="0" borderId="0" xfId="0" applyNumberFormat="1" applyFont="1" applyAlignment="1">
      <alignment horizontal="right" vertical="center" wrapText="1"/>
    </xf>
    <xf numFmtId="3" fontId="15" fillId="0" borderId="1" xfId="0" applyNumberFormat="1" applyFont="1" applyBorder="1" applyAlignment="1">
      <alignment horizontal="right" vertical="center" wrapText="1"/>
    </xf>
    <xf numFmtId="164" fontId="15" fillId="0" borderId="0" xfId="5" applyNumberFormat="1" applyFont="1" applyAlignment="1">
      <alignment horizontal="right" vertical="center" wrapText="1"/>
    </xf>
    <xf numFmtId="164" fontId="15" fillId="0" borderId="1" xfId="5" applyNumberFormat="1" applyFont="1" applyBorder="1" applyAlignment="1">
      <alignment horizontal="right" vertical="center" wrapText="1"/>
    </xf>
    <xf numFmtId="165" fontId="15" fillId="0" borderId="0" xfId="0" applyNumberFormat="1" applyFont="1" applyAlignment="1">
      <alignment horizontal="right" vertical="center" wrapText="1"/>
    </xf>
    <xf numFmtId="165" fontId="15" fillId="0" borderId="1" xfId="0" applyNumberFormat="1" applyFont="1" applyBorder="1" applyAlignment="1">
      <alignment horizontal="right" vertical="center" wrapText="1"/>
    </xf>
    <xf numFmtId="164" fontId="15" fillId="0" borderId="0" xfId="5" applyNumberFormat="1" applyFont="1" applyAlignment="1">
      <alignment horizontal="right" vertical="center"/>
    </xf>
    <xf numFmtId="164" fontId="15" fillId="0" borderId="1" xfId="5" applyNumberFormat="1" applyFont="1" applyBorder="1" applyAlignment="1">
      <alignment horizontal="right" vertical="center"/>
    </xf>
    <xf numFmtId="0" fontId="7" fillId="0" borderId="1" xfId="0" applyFont="1" applyBorder="1" applyAlignment="1">
      <alignment vertical="center"/>
    </xf>
    <xf numFmtId="165" fontId="15" fillId="0" borderId="0" xfId="4" applyNumberFormat="1" applyFont="1" applyAlignment="1">
      <alignment horizontal="right" vertical="center" wrapText="1"/>
    </xf>
    <xf numFmtId="0" fontId="7" fillId="0" borderId="0" xfId="0" applyFont="1" applyBorder="1" applyAlignment="1">
      <alignment horizontal="right" vertical="center" wrapText="1"/>
    </xf>
    <xf numFmtId="165" fontId="15" fillId="0" borderId="1" xfId="4" applyNumberFormat="1" applyFont="1" applyBorder="1" applyAlignment="1">
      <alignment horizontal="right" vertical="center" wrapText="1"/>
    </xf>
    <xf numFmtId="0" fontId="4" fillId="0" borderId="0" xfId="0" applyFont="1"/>
    <xf numFmtId="164" fontId="9" fillId="2" borderId="0" xfId="0" applyNumberFormat="1" applyFont="1" applyFill="1" applyAlignment="1">
      <alignment horizontal="left" wrapText="1"/>
    </xf>
    <xf numFmtId="0" fontId="9" fillId="2" borderId="0" xfId="0" applyFont="1" applyFill="1" applyAlignment="1">
      <alignment horizontal="left" wrapText="1"/>
    </xf>
    <xf numFmtId="0" fontId="7" fillId="0" borderId="0" xfId="0" applyFont="1" applyBorder="1" applyAlignment="1">
      <alignment horizontal="center" vertical="center" wrapText="1"/>
    </xf>
    <xf numFmtId="0" fontId="9" fillId="0" borderId="0" xfId="0" applyFont="1" applyAlignment="1">
      <alignment vertical="center"/>
    </xf>
    <xf numFmtId="0" fontId="27" fillId="3" borderId="0" xfId="0" applyFont="1" applyFill="1"/>
    <xf numFmtId="0" fontId="5" fillId="2" borderId="0" xfId="2" applyFont="1" applyFill="1" applyBorder="1" applyAlignment="1" applyProtection="1">
      <alignment vertical="center"/>
    </xf>
    <xf numFmtId="0" fontId="5" fillId="2" borderId="0" xfId="2" applyFont="1" applyFill="1" applyAlignment="1" applyProtection="1">
      <alignment vertical="top"/>
    </xf>
    <xf numFmtId="0" fontId="14" fillId="0" borderId="0" xfId="0" applyFont="1"/>
    <xf numFmtId="0" fontId="28" fillId="2" borderId="0" xfId="0" applyFont="1" applyFill="1"/>
    <xf numFmtId="0" fontId="5" fillId="2" borderId="0" xfId="2" applyFont="1" applyFill="1" applyBorder="1" applyAlignment="1" applyProtection="1">
      <alignment horizontal="left" vertical="top"/>
    </xf>
    <xf numFmtId="0" fontId="14" fillId="0" borderId="0" xfId="0" applyFont="1" applyAlignment="1">
      <alignment wrapText="1"/>
    </xf>
    <xf numFmtId="0" fontId="5" fillId="0" borderId="0" xfId="2" applyFont="1" applyAlignment="1" applyProtection="1">
      <alignment wrapText="1"/>
    </xf>
    <xf numFmtId="0" fontId="2" fillId="2" borderId="1" xfId="0" applyFont="1" applyFill="1" applyBorder="1"/>
    <xf numFmtId="43" fontId="14" fillId="2" borderId="0" xfId="5" applyFont="1" applyFill="1"/>
    <xf numFmtId="164" fontId="14" fillId="2" borderId="0" xfId="0" applyNumberFormat="1" applyFont="1" applyFill="1"/>
    <xf numFmtId="0" fontId="14" fillId="2" borderId="0" xfId="0" applyFont="1" applyFill="1" applyBorder="1"/>
    <xf numFmtId="0" fontId="7" fillId="0" borderId="3"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6" fillId="2" borderId="0" xfId="0" applyFont="1" applyFill="1" applyAlignment="1">
      <alignment horizontal="left" wrapText="1"/>
    </xf>
    <xf numFmtId="0" fontId="9" fillId="2" borderId="0" xfId="0" applyFont="1" applyFill="1" applyAlignment="1">
      <alignment horizontal="left"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cellXfs>
  <cellStyles count="6">
    <cellStyle name="Comma" xfId="5" builtinId="3"/>
    <cellStyle name="Hyperlink" xfId="2" builtinId="8"/>
    <cellStyle name="Normal" xfId="0" builtinId="0"/>
    <cellStyle name="Normal 2" xfId="3" xr:uid="{00000000-0005-0000-0000-000002000000}"/>
    <cellStyle name="Normal_Sheet1 2 2" xfId="1"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9526</xdr:colOff>
      <xdr:row>0</xdr:row>
      <xdr:rowOff>238126</xdr:rowOff>
    </xdr:from>
    <xdr:to>
      <xdr:col>8</xdr:col>
      <xdr:colOff>57150</xdr:colOff>
      <xdr:row>0</xdr:row>
      <xdr:rowOff>779391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1" y="238126"/>
          <a:ext cx="1114424" cy="541265"/>
        </a:xfrm>
        <a:prstGeom prst="rect">
          <a:avLst/>
        </a:prstGeom>
      </xdr:spPr>
    </xdr:pic>
    <xdr:clientData/>
  </xdr:twoCellAnchor>
  <xdr:twoCellAnchor editAs="oneCell">
    <xdr:from>
      <xdr:col>0</xdr:col>
      <xdr:colOff>104775</xdr:colOff>
      <xdr:row>0</xdr:row>
      <xdr:rowOff>66675</xdr:rowOff>
    </xdr:from>
    <xdr:to>
      <xdr:col>4</xdr:col>
      <xdr:colOff>200025</xdr:colOff>
      <xdr:row>0</xdr:row>
      <xdr:rowOff>819150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66675"/>
          <a:ext cx="2571750" cy="752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ealth.gov.au/resources/publications/national-aged-care-mandatory-quality-indicator-program-manual-20-part-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tabSelected="1" workbookViewId="0"/>
  </sheetViews>
  <sheetFormatPr defaultColWidth="9.140625" defaultRowHeight="12.75" customHeight="1" x14ac:dyDescent="0.2"/>
  <cols>
    <col min="1" max="1" width="13.140625" style="3" customWidth="1"/>
    <col min="2" max="9" width="8" style="3" bestFit="1" customWidth="1"/>
    <col min="10" max="10" width="9.7109375" style="3" customWidth="1"/>
    <col min="11" max="11" width="8" style="3" bestFit="1" customWidth="1"/>
    <col min="12" max="16384" width="9.140625" style="3"/>
  </cols>
  <sheetData>
    <row r="1" spans="1:17" s="40" customFormat="1" ht="91.5" customHeight="1" x14ac:dyDescent="0.2"/>
    <row r="2" spans="1:17" ht="54" customHeight="1" x14ac:dyDescent="0.2">
      <c r="A2" s="21" t="s">
        <v>60</v>
      </c>
    </row>
    <row r="3" spans="1:17" ht="20.25" customHeight="1" x14ac:dyDescent="0.2">
      <c r="A3" s="22" t="s">
        <v>2</v>
      </c>
      <c r="B3" s="7"/>
    </row>
    <row r="4" spans="1:17" ht="12.95" customHeight="1" x14ac:dyDescent="0.2">
      <c r="A4" s="11"/>
      <c r="B4" s="7"/>
    </row>
    <row r="5" spans="1:17" ht="12.95" customHeight="1" x14ac:dyDescent="0.2">
      <c r="A5" s="41" t="s">
        <v>19</v>
      </c>
      <c r="B5" s="7"/>
    </row>
    <row r="6" spans="1:17" ht="12.95" customHeight="1" x14ac:dyDescent="0.2">
      <c r="A6" s="42" t="s">
        <v>24</v>
      </c>
      <c r="B6" s="4" t="s">
        <v>32</v>
      </c>
    </row>
    <row r="7" spans="1:17" ht="12.95" customHeight="1" x14ac:dyDescent="0.2">
      <c r="A7" s="42" t="s">
        <v>25</v>
      </c>
      <c r="B7" s="4" t="s">
        <v>33</v>
      </c>
    </row>
    <row r="8" spans="1:17" ht="12.95" customHeight="1" x14ac:dyDescent="0.2">
      <c r="A8" s="42" t="s">
        <v>26</v>
      </c>
      <c r="B8" s="4" t="s">
        <v>34</v>
      </c>
      <c r="Q8" s="43"/>
    </row>
    <row r="9" spans="1:17" ht="12.95" customHeight="1" x14ac:dyDescent="0.2">
      <c r="A9" s="42" t="s">
        <v>27</v>
      </c>
      <c r="B9" s="4" t="s">
        <v>35</v>
      </c>
    </row>
    <row r="10" spans="1:17" ht="12.75" customHeight="1" x14ac:dyDescent="0.2">
      <c r="A10" s="42"/>
      <c r="B10" s="4"/>
    </row>
    <row r="11" spans="1:17" ht="12.75" customHeight="1" x14ac:dyDescent="0.2">
      <c r="A11" s="42"/>
      <c r="B11" s="4"/>
    </row>
    <row r="12" spans="1:17" ht="12.75" customHeight="1" x14ac:dyDescent="0.2">
      <c r="A12" s="42"/>
      <c r="B12" s="4"/>
    </row>
    <row r="13" spans="1:17" ht="15.75" x14ac:dyDescent="0.2">
      <c r="A13" s="22" t="s">
        <v>3</v>
      </c>
    </row>
    <row r="14" spans="1:17" ht="12.75" customHeight="1" x14ac:dyDescent="0.35">
      <c r="A14" s="44"/>
    </row>
    <row r="15" spans="1:17" ht="12.75" customHeight="1" x14ac:dyDescent="0.2">
      <c r="A15" s="12" t="s">
        <v>55</v>
      </c>
    </row>
    <row r="18" spans="1:3" ht="12.75" customHeight="1" x14ac:dyDescent="0.2">
      <c r="A18" s="22" t="s">
        <v>14</v>
      </c>
    </row>
    <row r="20" spans="1:3" ht="12.75" customHeight="1" x14ac:dyDescent="0.2">
      <c r="A20" s="12" t="s">
        <v>15</v>
      </c>
      <c r="B20" s="12" t="s">
        <v>4</v>
      </c>
    </row>
    <row r="21" spans="1:3" ht="12.75" customHeight="1" x14ac:dyDescent="0.2">
      <c r="A21" s="12" t="s">
        <v>57</v>
      </c>
      <c r="B21" s="12" t="s">
        <v>58</v>
      </c>
    </row>
    <row r="22" spans="1:3" ht="12.75" customHeight="1" x14ac:dyDescent="0.2">
      <c r="A22" s="12" t="s">
        <v>16</v>
      </c>
      <c r="B22" s="12" t="s">
        <v>17</v>
      </c>
      <c r="C22" s="12"/>
    </row>
    <row r="28" spans="1:3" ht="12.75" customHeight="1" x14ac:dyDescent="0.25">
      <c r="A28" s="1"/>
    </row>
    <row r="29" spans="1:3" ht="12.75" customHeight="1" x14ac:dyDescent="0.25">
      <c r="A29" s="1"/>
    </row>
    <row r="56" spans="1:1" ht="12.75" customHeight="1" x14ac:dyDescent="0.25">
      <c r="A56" s="1"/>
    </row>
    <row r="57" spans="1:1" ht="12.75" customHeight="1" x14ac:dyDescent="0.25">
      <c r="A57" s="1"/>
    </row>
  </sheetData>
  <phoneticPr fontId="16" type="noConversion"/>
  <hyperlinks>
    <hyperlink ref="A6" location="'Table QIRC S1'!A1" display="Table QIRC S1" xr:uid="{00000000-0004-0000-0000-000000000000}"/>
    <hyperlink ref="A5" location="'Explanatory notes'!A1" display="Explanatory notes" xr:uid="{CF38525D-D62E-49A1-A5CF-C929969E4282}"/>
    <hyperlink ref="A7:A9" location="'Table S5'!A1" display="Table S5" xr:uid="{65A482DD-645A-47AD-8F63-2D8404D6D5A6}"/>
    <hyperlink ref="A7" location="'Table QIRC S2'!A1" display="Table QIRC S2" xr:uid="{7373F89A-13A8-43B8-8E64-B43533379AAD}"/>
    <hyperlink ref="A8" location="'Table QIRC S3'!A1" display="Table QIRC S3" xr:uid="{7FE98C7F-5D6B-484E-8678-69F204F48C83}"/>
    <hyperlink ref="A9" location="'Table QIRC S4'!A1" display="Table QIRC S4" xr:uid="{9E60F069-5912-4548-96E4-C54D2E9F4034}"/>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810D-F00A-4DB6-8E6E-EEE521F56BED}">
  <dimension ref="A1:C12"/>
  <sheetViews>
    <sheetView workbookViewId="0"/>
  </sheetViews>
  <sheetFormatPr defaultRowHeight="12.75" x14ac:dyDescent="0.2"/>
  <cols>
    <col min="1" max="1" width="120.7109375" style="43" customWidth="1"/>
    <col min="2" max="16384" width="9.140625" style="43"/>
  </cols>
  <sheetData>
    <row r="1" spans="1:3" ht="18" x14ac:dyDescent="0.25">
      <c r="A1" s="18" t="s">
        <v>19</v>
      </c>
      <c r="C1" s="45" t="s">
        <v>1</v>
      </c>
    </row>
    <row r="3" spans="1:3" ht="12.95" customHeight="1" x14ac:dyDescent="0.2">
      <c r="A3" s="19" t="s">
        <v>20</v>
      </c>
    </row>
    <row r="4" spans="1:3" ht="12.95" customHeight="1" x14ac:dyDescent="0.2">
      <c r="A4" s="35" t="s">
        <v>61</v>
      </c>
    </row>
    <row r="5" spans="1:3" ht="26.1" customHeight="1" x14ac:dyDescent="0.2">
      <c r="A5" s="46" t="s">
        <v>21</v>
      </c>
    </row>
    <row r="6" spans="1:3" ht="51.95" customHeight="1" x14ac:dyDescent="0.2">
      <c r="A6" s="47" t="s">
        <v>62</v>
      </c>
    </row>
    <row r="7" spans="1:3" ht="51" x14ac:dyDescent="0.2">
      <c r="A7" s="46" t="s">
        <v>59</v>
      </c>
    </row>
    <row r="10" spans="1:3" ht="12.95" customHeight="1" x14ac:dyDescent="0.2">
      <c r="A10" s="19" t="s">
        <v>22</v>
      </c>
    </row>
    <row r="11" spans="1:3" ht="25.5" x14ac:dyDescent="0.2">
      <c r="A11" s="46" t="s">
        <v>23</v>
      </c>
    </row>
    <row r="12" spans="1:3" ht="12.95" customHeight="1" x14ac:dyDescent="0.2">
      <c r="A12" s="46" t="s">
        <v>63</v>
      </c>
    </row>
  </sheetData>
  <hyperlinks>
    <hyperlink ref="C1" location="'Table of contents'!A1" display="Table of contents" xr:uid="{E110FDF1-5CE5-47B7-9A15-FC19346F4E47}"/>
    <hyperlink ref="A6" r:id="rId1" display="3.The data in this report may be different from QI Program quarterly reports published by the AIHW for the four quarters of 2021-22. The quarterly reports were based on data from RACS that submitted by the 21st day of the month following the end of each quarter. Data from other RACS, received by the Department of Health and Aged Care after the Mandatory QI Program submission due date and included in the new data extract provided on 18 October 2022" xr:uid="{235CE5BF-A1E3-478D-B1F2-52F9F4DF6FD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F65F-BB82-4910-9C72-B5CB3FC376F9}">
  <dimension ref="A1:M34"/>
  <sheetViews>
    <sheetView showGridLines="0" zoomScaleNormal="100" workbookViewId="0"/>
  </sheetViews>
  <sheetFormatPr defaultColWidth="9.140625" defaultRowHeight="12.75" x14ac:dyDescent="0.2"/>
  <cols>
    <col min="1" max="1" width="35.7109375" style="12" customWidth="1"/>
    <col min="2" max="3" width="16" style="12" customWidth="1"/>
    <col min="4" max="4" width="1.7109375" style="12" customWidth="1"/>
    <col min="5" max="10" width="16" style="12" customWidth="1"/>
    <col min="11" max="11" width="9.7109375" style="12" customWidth="1"/>
    <col min="12" max="16384" width="9.140625" style="12"/>
  </cols>
  <sheetData>
    <row r="1" spans="1:13" ht="24" customHeight="1" thickBot="1" x14ac:dyDescent="0.25">
      <c r="A1" s="2" t="s">
        <v>29</v>
      </c>
      <c r="B1" s="2"/>
      <c r="C1" s="3"/>
      <c r="D1" s="48"/>
      <c r="E1" s="48"/>
      <c r="F1" s="48"/>
      <c r="G1" s="48"/>
      <c r="H1" s="48"/>
      <c r="I1" s="48"/>
      <c r="J1" s="48"/>
      <c r="K1" s="3"/>
      <c r="L1" s="45" t="s">
        <v>1</v>
      </c>
    </row>
    <row r="2" spans="1:13" ht="12.75" customHeight="1" x14ac:dyDescent="0.2">
      <c r="A2" s="52" t="s">
        <v>4</v>
      </c>
      <c r="B2" s="54" t="s">
        <v>18</v>
      </c>
      <c r="C2" s="54"/>
      <c r="D2" s="38"/>
      <c r="E2" s="59" t="s">
        <v>11</v>
      </c>
      <c r="F2" s="59"/>
      <c r="G2" s="59"/>
      <c r="H2" s="59"/>
      <c r="I2" s="59"/>
      <c r="J2" s="59"/>
    </row>
    <row r="3" spans="1:13" ht="13.5" thickBot="1" x14ac:dyDescent="0.25">
      <c r="A3" s="53"/>
      <c r="B3" s="55"/>
      <c r="C3" s="55"/>
      <c r="D3" s="38"/>
      <c r="E3" s="55"/>
      <c r="F3" s="55"/>
      <c r="G3" s="55"/>
      <c r="H3" s="55"/>
      <c r="I3" s="55"/>
      <c r="J3" s="55"/>
    </row>
    <row r="4" spans="1:13" ht="57" thickBot="1" x14ac:dyDescent="0.25">
      <c r="A4" s="53"/>
      <c r="B4" s="14" t="s">
        <v>37</v>
      </c>
      <c r="C4" s="14" t="s">
        <v>38</v>
      </c>
      <c r="D4" s="33"/>
      <c r="E4" s="55" t="s">
        <v>39</v>
      </c>
      <c r="F4" s="55"/>
      <c r="G4" s="55" t="s">
        <v>40</v>
      </c>
      <c r="H4" s="55"/>
      <c r="I4" s="58" t="s">
        <v>41</v>
      </c>
      <c r="J4" s="58"/>
    </row>
    <row r="5" spans="1:13" ht="23.25" thickBot="1" x14ac:dyDescent="0.25">
      <c r="A5" s="31"/>
      <c r="B5" s="13" t="s">
        <v>45</v>
      </c>
      <c r="C5" s="13" t="s">
        <v>46</v>
      </c>
      <c r="D5" s="13"/>
      <c r="E5" s="13" t="s">
        <v>45</v>
      </c>
      <c r="F5" s="13" t="s">
        <v>47</v>
      </c>
      <c r="G5" s="13" t="s">
        <v>45</v>
      </c>
      <c r="H5" s="13" t="s">
        <v>47</v>
      </c>
      <c r="I5" s="13" t="s">
        <v>45</v>
      </c>
      <c r="J5" s="13" t="s">
        <v>47</v>
      </c>
    </row>
    <row r="6" spans="1:13" x14ac:dyDescent="0.2">
      <c r="A6" s="20" t="s">
        <v>5</v>
      </c>
      <c r="B6" s="23">
        <v>184978</v>
      </c>
      <c r="C6" s="27">
        <f t="shared" ref="C6:C12" si="0">B6/190424</f>
        <v>0.97140066378187628</v>
      </c>
      <c r="D6" s="27"/>
      <c r="E6" s="25">
        <v>2061</v>
      </c>
      <c r="F6" s="32">
        <f>E6/$B6</f>
        <v>1.1141865519142816E-2</v>
      </c>
      <c r="G6" s="25">
        <v>630</v>
      </c>
      <c r="H6" s="32">
        <f t="shared" ref="H6:J12" si="1">G6/$B6</f>
        <v>3.4058104206986777E-3</v>
      </c>
      <c r="I6" s="29">
        <v>182287</v>
      </c>
      <c r="J6" s="32">
        <f t="shared" si="1"/>
        <v>0.98545232406015848</v>
      </c>
      <c r="K6" s="49"/>
      <c r="L6" s="50"/>
      <c r="M6" s="50"/>
    </row>
    <row r="7" spans="1:13" x14ac:dyDescent="0.2">
      <c r="A7" s="20" t="s">
        <v>28</v>
      </c>
      <c r="B7" s="23">
        <v>181571</v>
      </c>
      <c r="C7" s="27">
        <f t="shared" si="0"/>
        <v>0.95350901146914258</v>
      </c>
      <c r="D7" s="27"/>
      <c r="E7" s="16" t="s">
        <v>56</v>
      </c>
      <c r="F7" s="16" t="s">
        <v>56</v>
      </c>
      <c r="G7" s="25">
        <v>1409</v>
      </c>
      <c r="H7" s="32">
        <f t="shared" si="1"/>
        <v>7.7600497876863595E-3</v>
      </c>
      <c r="I7" s="29">
        <v>180162</v>
      </c>
      <c r="J7" s="32">
        <f t="shared" si="1"/>
        <v>0.99223995021231359</v>
      </c>
      <c r="K7" s="49"/>
      <c r="L7" s="50"/>
      <c r="M7" s="50"/>
    </row>
    <row r="8" spans="1:13" x14ac:dyDescent="0.2">
      <c r="A8" s="20" t="s">
        <v>6</v>
      </c>
      <c r="B8" s="23">
        <v>189184</v>
      </c>
      <c r="C8" s="27">
        <f t="shared" si="0"/>
        <v>0.99348821577112134</v>
      </c>
      <c r="D8" s="27"/>
      <c r="E8" s="25">
        <v>3095</v>
      </c>
      <c r="F8" s="32">
        <f t="shared" ref="F8:F9" si="2">E8/$B8</f>
        <v>1.635973443843031E-2</v>
      </c>
      <c r="G8" s="25">
        <v>27280</v>
      </c>
      <c r="H8" s="32">
        <f t="shared" si="1"/>
        <v>0.14419824086603519</v>
      </c>
      <c r="I8" s="29">
        <v>158809</v>
      </c>
      <c r="J8" s="32">
        <f t="shared" si="1"/>
        <v>0.83944202469553453</v>
      </c>
      <c r="K8" s="49"/>
      <c r="L8" s="50"/>
      <c r="M8" s="50"/>
    </row>
    <row r="9" spans="1:13" x14ac:dyDescent="0.2">
      <c r="A9" s="20" t="s">
        <v>7</v>
      </c>
      <c r="B9" s="23">
        <v>187385</v>
      </c>
      <c r="C9" s="27">
        <f t="shared" si="0"/>
        <v>0.98404087720035294</v>
      </c>
      <c r="D9" s="27"/>
      <c r="E9" s="25">
        <v>3774</v>
      </c>
      <c r="F9" s="32">
        <f t="shared" si="2"/>
        <v>2.0140352749686473E-2</v>
      </c>
      <c r="G9" s="25">
        <v>29259</v>
      </c>
      <c r="H9" s="32">
        <f t="shared" si="1"/>
        <v>0.15614376817781572</v>
      </c>
      <c r="I9" s="29">
        <v>154352</v>
      </c>
      <c r="J9" s="32">
        <f t="shared" si="1"/>
        <v>0.82371587907249777</v>
      </c>
      <c r="K9" s="49"/>
      <c r="L9" s="50"/>
      <c r="M9" s="50"/>
    </row>
    <row r="10" spans="1:13" x14ac:dyDescent="0.2">
      <c r="A10" s="20" t="s">
        <v>8</v>
      </c>
      <c r="B10" s="23">
        <v>193052</v>
      </c>
      <c r="C10" s="27">
        <f t="shared" si="0"/>
        <v>1.0138007814141075</v>
      </c>
      <c r="D10" s="27"/>
      <c r="E10" s="16" t="s">
        <v>56</v>
      </c>
      <c r="F10" s="16" t="s">
        <v>56</v>
      </c>
      <c r="G10" s="25">
        <v>965</v>
      </c>
      <c r="H10" s="32">
        <f t="shared" si="1"/>
        <v>4.9986532126059299E-3</v>
      </c>
      <c r="I10" s="29">
        <v>192087</v>
      </c>
      <c r="J10" s="32">
        <f t="shared" si="1"/>
        <v>0.99500134678739405</v>
      </c>
      <c r="K10" s="49"/>
      <c r="L10" s="50"/>
      <c r="M10" s="50"/>
    </row>
    <row r="11" spans="1:13" x14ac:dyDescent="0.2">
      <c r="A11" s="20" t="s">
        <v>9</v>
      </c>
      <c r="B11" s="23">
        <v>183767</v>
      </c>
      <c r="C11" s="27">
        <f t="shared" si="0"/>
        <v>0.96504117128093092</v>
      </c>
      <c r="D11" s="27"/>
      <c r="E11" s="16" t="s">
        <v>56</v>
      </c>
      <c r="F11" s="16" t="s">
        <v>56</v>
      </c>
      <c r="G11" s="25">
        <v>1223</v>
      </c>
      <c r="H11" s="32">
        <f t="shared" si="1"/>
        <v>6.6551665968318579E-3</v>
      </c>
      <c r="I11" s="29">
        <v>182544</v>
      </c>
      <c r="J11" s="32">
        <f t="shared" si="1"/>
        <v>0.99334483340316815</v>
      </c>
      <c r="K11" s="49"/>
      <c r="L11" s="50"/>
      <c r="M11" s="50"/>
    </row>
    <row r="12" spans="1:13" ht="13.5" thickBot="1" x14ac:dyDescent="0.25">
      <c r="A12" s="15" t="s">
        <v>10</v>
      </c>
      <c r="B12" s="24">
        <v>182218</v>
      </c>
      <c r="C12" s="28">
        <f t="shared" si="0"/>
        <v>0.95690669243372684</v>
      </c>
      <c r="D12" s="28"/>
      <c r="E12" s="17" t="s">
        <v>56</v>
      </c>
      <c r="F12" s="17" t="s">
        <v>56</v>
      </c>
      <c r="G12" s="26">
        <v>895</v>
      </c>
      <c r="H12" s="34">
        <f t="shared" si="1"/>
        <v>4.9116991735174351E-3</v>
      </c>
      <c r="I12" s="30">
        <v>181323</v>
      </c>
      <c r="J12" s="34">
        <f t="shared" si="1"/>
        <v>0.99508830082648259</v>
      </c>
      <c r="K12" s="49"/>
      <c r="L12" s="50"/>
      <c r="M12" s="50"/>
    </row>
    <row r="13" spans="1:13" ht="12.95" customHeight="1" x14ac:dyDescent="0.2"/>
    <row r="14" spans="1:13" ht="12.95" customHeight="1" x14ac:dyDescent="0.2">
      <c r="A14" s="39" t="s">
        <v>55</v>
      </c>
    </row>
    <row r="15" spans="1:13" ht="12.95" customHeight="1" x14ac:dyDescent="0.2">
      <c r="A15" s="6" t="s">
        <v>0</v>
      </c>
    </row>
    <row r="16" spans="1:13" ht="30" customHeight="1" x14ac:dyDescent="0.2">
      <c r="A16" s="56" t="s">
        <v>54</v>
      </c>
      <c r="B16" s="56"/>
      <c r="C16" s="56"/>
      <c r="D16" s="56"/>
      <c r="E16" s="56"/>
      <c r="F16" s="56"/>
      <c r="G16" s="56"/>
      <c r="H16" s="56"/>
      <c r="I16" s="56"/>
      <c r="J16" s="36"/>
    </row>
    <row r="17" spans="1:12" ht="12.95" customHeight="1" x14ac:dyDescent="0.2">
      <c r="A17" s="5" t="s">
        <v>12</v>
      </c>
    </row>
    <row r="18" spans="1:12" ht="20.100000000000001" customHeight="1" x14ac:dyDescent="0.2">
      <c r="A18" s="57" t="s">
        <v>42</v>
      </c>
      <c r="B18" s="57"/>
      <c r="C18" s="57"/>
      <c r="D18" s="57"/>
      <c r="E18" s="57"/>
      <c r="F18" s="57"/>
      <c r="G18" s="57"/>
      <c r="H18" s="57"/>
      <c r="I18" s="57"/>
      <c r="J18" s="37"/>
    </row>
    <row r="19" spans="1:12" ht="20.25" customHeight="1" x14ac:dyDescent="0.2">
      <c r="A19" s="57" t="s">
        <v>44</v>
      </c>
      <c r="B19" s="57"/>
      <c r="C19" s="57"/>
      <c r="D19" s="57"/>
      <c r="E19" s="57"/>
      <c r="F19" s="57"/>
      <c r="G19" s="57"/>
      <c r="H19" s="57"/>
      <c r="I19" s="57"/>
      <c r="J19" s="37"/>
    </row>
    <row r="20" spans="1:12" ht="12.95" customHeight="1" x14ac:dyDescent="0.2">
      <c r="A20" s="5" t="s">
        <v>43</v>
      </c>
    </row>
    <row r="21" spans="1:12" ht="12.95" customHeight="1" x14ac:dyDescent="0.2">
      <c r="A21" s="5" t="s">
        <v>13</v>
      </c>
    </row>
    <row r="22" spans="1:12" x14ac:dyDescent="0.2">
      <c r="A22" s="5"/>
    </row>
    <row r="27" spans="1:12" x14ac:dyDescent="0.2">
      <c r="A27" s="8"/>
      <c r="B27" s="9"/>
      <c r="C27" s="10"/>
      <c r="D27" s="10"/>
      <c r="E27" s="10"/>
      <c r="F27" s="10"/>
      <c r="G27" s="10"/>
      <c r="H27" s="10"/>
      <c r="I27" s="10"/>
      <c r="J27" s="10"/>
      <c r="K27" s="10"/>
      <c r="L27" s="51"/>
    </row>
    <row r="28" spans="1:12" x14ac:dyDescent="0.2">
      <c r="B28" s="5"/>
    </row>
    <row r="29" spans="1:12" x14ac:dyDescent="0.2">
      <c r="B29" s="6"/>
    </row>
    <row r="30" spans="1:12" x14ac:dyDescent="0.2">
      <c r="A30" s="5"/>
      <c r="B30" s="5"/>
    </row>
    <row r="31" spans="1:12" x14ac:dyDescent="0.2">
      <c r="A31" s="5"/>
      <c r="B31" s="5"/>
    </row>
    <row r="32" spans="1:12" x14ac:dyDescent="0.2">
      <c r="A32" s="5"/>
      <c r="B32" s="5"/>
    </row>
    <row r="33" spans="1:2" x14ac:dyDescent="0.2">
      <c r="A33" s="5"/>
      <c r="B33" s="5"/>
    </row>
    <row r="34" spans="1:2" x14ac:dyDescent="0.2">
      <c r="A34" s="5"/>
      <c r="B34" s="5"/>
    </row>
  </sheetData>
  <mergeCells count="9">
    <mergeCell ref="A2:A4"/>
    <mergeCell ref="B2:C3"/>
    <mergeCell ref="A16:I16"/>
    <mergeCell ref="A18:I18"/>
    <mergeCell ref="A19:I19"/>
    <mergeCell ref="E4:F4"/>
    <mergeCell ref="G4:H4"/>
    <mergeCell ref="I4:J4"/>
    <mergeCell ref="E2:J3"/>
  </mergeCells>
  <hyperlinks>
    <hyperlink ref="L1" location="'Table of contents'!A1" display="Table of contents" xr:uid="{9D93D979-0F45-4CD4-829B-A8BDF5CA7A9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2551-98D3-44FF-BBA6-90FD4AAE1DC8}">
  <dimension ref="A1:M34"/>
  <sheetViews>
    <sheetView showGridLines="0" zoomScaleNormal="100" workbookViewId="0"/>
  </sheetViews>
  <sheetFormatPr defaultColWidth="9.140625" defaultRowHeight="12.75" x14ac:dyDescent="0.2"/>
  <cols>
    <col min="1" max="1" width="35.7109375" style="12" customWidth="1"/>
    <col min="2" max="3" width="16" style="12" customWidth="1"/>
    <col min="4" max="4" width="1.7109375" style="12" customWidth="1"/>
    <col min="5" max="10" width="16" style="12" customWidth="1"/>
    <col min="11" max="11" width="9.7109375" style="12" customWidth="1"/>
    <col min="12" max="16384" width="9.140625" style="12"/>
  </cols>
  <sheetData>
    <row r="1" spans="1:13" ht="24" customHeight="1" thickBot="1" x14ac:dyDescent="0.25">
      <c r="A1" s="2" t="s">
        <v>30</v>
      </c>
      <c r="B1" s="2"/>
      <c r="C1" s="3"/>
      <c r="D1" s="48"/>
      <c r="E1" s="48"/>
      <c r="F1" s="48"/>
      <c r="G1" s="48"/>
      <c r="H1" s="48"/>
      <c r="I1" s="48"/>
      <c r="J1" s="48"/>
      <c r="K1" s="3"/>
      <c r="L1" s="45" t="s">
        <v>1</v>
      </c>
    </row>
    <row r="2" spans="1:13" ht="12.75" customHeight="1" x14ac:dyDescent="0.2">
      <c r="A2" s="52" t="s">
        <v>4</v>
      </c>
      <c r="B2" s="54" t="s">
        <v>18</v>
      </c>
      <c r="C2" s="54"/>
      <c r="D2" s="38"/>
      <c r="E2" s="59" t="s">
        <v>11</v>
      </c>
      <c r="F2" s="59"/>
      <c r="G2" s="59"/>
      <c r="H2" s="59"/>
      <c r="I2" s="59"/>
      <c r="J2" s="59"/>
    </row>
    <row r="3" spans="1:13" ht="13.5" thickBot="1" x14ac:dyDescent="0.25">
      <c r="A3" s="53"/>
      <c r="B3" s="55"/>
      <c r="C3" s="55"/>
      <c r="D3" s="38"/>
      <c r="E3" s="55"/>
      <c r="F3" s="55"/>
      <c r="G3" s="55"/>
      <c r="H3" s="55"/>
      <c r="I3" s="55"/>
      <c r="J3" s="55"/>
    </row>
    <row r="4" spans="1:13" ht="57" thickBot="1" x14ac:dyDescent="0.25">
      <c r="A4" s="53"/>
      <c r="B4" s="14" t="s">
        <v>37</v>
      </c>
      <c r="C4" s="14" t="s">
        <v>38</v>
      </c>
      <c r="D4" s="33"/>
      <c r="E4" s="55" t="s">
        <v>39</v>
      </c>
      <c r="F4" s="55"/>
      <c r="G4" s="55" t="s">
        <v>40</v>
      </c>
      <c r="H4" s="55"/>
      <c r="I4" s="58" t="s">
        <v>41</v>
      </c>
      <c r="J4" s="58"/>
    </row>
    <row r="5" spans="1:13" ht="23.25" thickBot="1" x14ac:dyDescent="0.25">
      <c r="A5" s="31"/>
      <c r="B5" s="13" t="s">
        <v>45</v>
      </c>
      <c r="C5" s="13" t="s">
        <v>49</v>
      </c>
      <c r="D5" s="13"/>
      <c r="E5" s="13" t="s">
        <v>45</v>
      </c>
      <c r="F5" s="13" t="s">
        <v>47</v>
      </c>
      <c r="G5" s="13" t="s">
        <v>45</v>
      </c>
      <c r="H5" s="13" t="s">
        <v>47</v>
      </c>
      <c r="I5" s="13" t="s">
        <v>45</v>
      </c>
      <c r="J5" s="13" t="s">
        <v>47</v>
      </c>
    </row>
    <row r="6" spans="1:13" x14ac:dyDescent="0.2">
      <c r="A6" s="20" t="s">
        <v>5</v>
      </c>
      <c r="B6" s="23">
        <v>188003</v>
      </c>
      <c r="C6" s="27">
        <f t="shared" ref="C6:C12" si="0">B6/190264</f>
        <v>0.98811651179413862</v>
      </c>
      <c r="D6" s="27"/>
      <c r="E6" s="25">
        <v>2386</v>
      </c>
      <c r="F6" s="32">
        <f>E6/$B6</f>
        <v>1.2691286841167429E-2</v>
      </c>
      <c r="G6" s="25">
        <v>470</v>
      </c>
      <c r="H6" s="32">
        <f t="shared" ref="H6:H12" si="1">G6/$B6</f>
        <v>2.4999601070195688E-3</v>
      </c>
      <c r="I6" s="29">
        <v>185147</v>
      </c>
      <c r="J6" s="32">
        <f t="shared" ref="J6:J12" si="2">I6/$B6</f>
        <v>0.98480875305181304</v>
      </c>
      <c r="K6" s="49"/>
      <c r="L6" s="50"/>
      <c r="M6" s="50"/>
    </row>
    <row r="7" spans="1:13" x14ac:dyDescent="0.2">
      <c r="A7" s="20" t="s">
        <v>28</v>
      </c>
      <c r="B7" s="23">
        <v>181348</v>
      </c>
      <c r="C7" s="27">
        <f t="shared" si="0"/>
        <v>0.95313879661943401</v>
      </c>
      <c r="D7" s="27"/>
      <c r="E7" s="25" t="s">
        <v>56</v>
      </c>
      <c r="F7" s="16" t="s">
        <v>56</v>
      </c>
      <c r="G7" s="25">
        <v>1521</v>
      </c>
      <c r="H7" s="32">
        <f t="shared" si="1"/>
        <v>8.3871892714559859E-3</v>
      </c>
      <c r="I7" s="29">
        <v>179827</v>
      </c>
      <c r="J7" s="32">
        <f t="shared" si="2"/>
        <v>0.99161281072854401</v>
      </c>
      <c r="K7" s="49"/>
      <c r="L7" s="50"/>
      <c r="M7" s="50"/>
    </row>
    <row r="8" spans="1:13" x14ac:dyDescent="0.2">
      <c r="A8" s="20" t="s">
        <v>6</v>
      </c>
      <c r="B8" s="23">
        <v>193360</v>
      </c>
      <c r="C8" s="27">
        <f t="shared" si="0"/>
        <v>1.0162721271496447</v>
      </c>
      <c r="D8" s="27"/>
      <c r="E8" s="25">
        <v>3326</v>
      </c>
      <c r="F8" s="32">
        <f t="shared" ref="F8:F9" si="3">E8/$B8</f>
        <v>1.7201075713694662E-2</v>
      </c>
      <c r="G8" s="25">
        <v>29390</v>
      </c>
      <c r="H8" s="32">
        <f t="shared" si="1"/>
        <v>0.15199627637567231</v>
      </c>
      <c r="I8" s="29">
        <v>160644</v>
      </c>
      <c r="J8" s="32">
        <f t="shared" si="2"/>
        <v>0.83080264791063296</v>
      </c>
      <c r="K8" s="49"/>
      <c r="L8" s="50"/>
      <c r="M8" s="50"/>
    </row>
    <row r="9" spans="1:13" x14ac:dyDescent="0.2">
      <c r="A9" s="20" t="s">
        <v>7</v>
      </c>
      <c r="B9" s="23">
        <v>190657</v>
      </c>
      <c r="C9" s="27">
        <f t="shared" si="0"/>
        <v>1.0020655510238405</v>
      </c>
      <c r="D9" s="27"/>
      <c r="E9" s="25">
        <v>3567</v>
      </c>
      <c r="F9" s="32">
        <f t="shared" si="3"/>
        <v>1.8708990490776629E-2</v>
      </c>
      <c r="G9" s="25">
        <v>31491</v>
      </c>
      <c r="H9" s="32">
        <f t="shared" si="1"/>
        <v>0.16517096146482951</v>
      </c>
      <c r="I9" s="29">
        <v>155599</v>
      </c>
      <c r="J9" s="32">
        <f t="shared" si="2"/>
        <v>0.81612004804439386</v>
      </c>
      <c r="K9" s="49"/>
      <c r="L9" s="50"/>
      <c r="M9" s="50"/>
    </row>
    <row r="10" spans="1:13" x14ac:dyDescent="0.2">
      <c r="A10" s="20" t="s">
        <v>8</v>
      </c>
      <c r="B10" s="23">
        <v>196850</v>
      </c>
      <c r="C10" s="27">
        <f t="shared" si="0"/>
        <v>1.0346150611781524</v>
      </c>
      <c r="D10" s="27"/>
      <c r="E10" s="25" t="s">
        <v>56</v>
      </c>
      <c r="F10" s="16" t="s">
        <v>56</v>
      </c>
      <c r="G10" s="25">
        <v>571</v>
      </c>
      <c r="H10" s="32">
        <f t="shared" si="1"/>
        <v>2.9006858013716028E-3</v>
      </c>
      <c r="I10" s="29">
        <v>196279</v>
      </c>
      <c r="J10" s="32">
        <f t="shared" si="2"/>
        <v>0.99709931419862841</v>
      </c>
      <c r="K10" s="49"/>
      <c r="L10" s="50"/>
      <c r="M10" s="50"/>
    </row>
    <row r="11" spans="1:13" x14ac:dyDescent="0.2">
      <c r="A11" s="20" t="s">
        <v>9</v>
      </c>
      <c r="B11" s="23">
        <v>184564</v>
      </c>
      <c r="C11" s="27">
        <f t="shared" si="0"/>
        <v>0.97004162637177815</v>
      </c>
      <c r="D11" s="27"/>
      <c r="E11" s="25" t="s">
        <v>56</v>
      </c>
      <c r="F11" s="16" t="s">
        <v>56</v>
      </c>
      <c r="G11" s="25">
        <v>1185</v>
      </c>
      <c r="H11" s="32">
        <f t="shared" si="1"/>
        <v>6.4205370494787714E-3</v>
      </c>
      <c r="I11" s="29">
        <v>183379</v>
      </c>
      <c r="J11" s="32">
        <f t="shared" si="2"/>
        <v>0.99357946295052124</v>
      </c>
      <c r="K11" s="49"/>
      <c r="L11" s="50"/>
      <c r="M11" s="50"/>
    </row>
    <row r="12" spans="1:13" ht="13.5" thickBot="1" x14ac:dyDescent="0.25">
      <c r="A12" s="15" t="s">
        <v>10</v>
      </c>
      <c r="B12" s="24">
        <v>183389</v>
      </c>
      <c r="C12" s="28">
        <f t="shared" si="0"/>
        <v>0.96386599672034645</v>
      </c>
      <c r="D12" s="28"/>
      <c r="E12" s="26" t="s">
        <v>56</v>
      </c>
      <c r="F12" s="17" t="s">
        <v>56</v>
      </c>
      <c r="G12" s="26">
        <v>764</v>
      </c>
      <c r="H12" s="34">
        <f t="shared" si="1"/>
        <v>4.1660077758207958E-3</v>
      </c>
      <c r="I12" s="30">
        <v>182625</v>
      </c>
      <c r="J12" s="34">
        <f t="shared" si="2"/>
        <v>0.99583399222417923</v>
      </c>
      <c r="K12" s="49"/>
      <c r="L12" s="50"/>
      <c r="M12" s="50"/>
    </row>
    <row r="13" spans="1:13" ht="12.95" customHeight="1" x14ac:dyDescent="0.2"/>
    <row r="14" spans="1:13" ht="12.95" customHeight="1" x14ac:dyDescent="0.2">
      <c r="A14" s="39" t="s">
        <v>55</v>
      </c>
    </row>
    <row r="15" spans="1:13" ht="12.95" customHeight="1" x14ac:dyDescent="0.2">
      <c r="A15" s="6" t="s">
        <v>0</v>
      </c>
    </row>
    <row r="16" spans="1:13" ht="30" customHeight="1" x14ac:dyDescent="0.2">
      <c r="A16" s="56" t="s">
        <v>54</v>
      </c>
      <c r="B16" s="56"/>
      <c r="C16" s="56"/>
      <c r="D16" s="56"/>
      <c r="E16" s="56"/>
      <c r="F16" s="56"/>
      <c r="G16" s="56"/>
      <c r="H16" s="56"/>
      <c r="I16" s="56"/>
      <c r="J16" s="37"/>
    </row>
    <row r="17" spans="1:12" ht="12.95" customHeight="1" x14ac:dyDescent="0.2">
      <c r="A17" s="5" t="s">
        <v>12</v>
      </c>
    </row>
    <row r="18" spans="1:12" ht="20.100000000000001" customHeight="1" x14ac:dyDescent="0.2">
      <c r="A18" s="57" t="s">
        <v>42</v>
      </c>
      <c r="B18" s="57"/>
      <c r="C18" s="57"/>
      <c r="D18" s="57"/>
      <c r="E18" s="57"/>
      <c r="F18" s="57"/>
      <c r="G18" s="57"/>
      <c r="H18" s="57"/>
      <c r="I18" s="57"/>
      <c r="J18" s="37"/>
    </row>
    <row r="19" spans="1:12" ht="20.25" customHeight="1" x14ac:dyDescent="0.2">
      <c r="A19" s="57" t="s">
        <v>48</v>
      </c>
      <c r="B19" s="57"/>
      <c r="C19" s="57"/>
      <c r="D19" s="57"/>
      <c r="E19" s="57"/>
      <c r="F19" s="57"/>
      <c r="G19" s="57"/>
      <c r="H19" s="57"/>
      <c r="I19" s="57"/>
      <c r="J19" s="37"/>
    </row>
    <row r="20" spans="1:12" ht="12.95" customHeight="1" x14ac:dyDescent="0.2">
      <c r="A20" s="5" t="s">
        <v>43</v>
      </c>
    </row>
    <row r="21" spans="1:12" ht="12.95" customHeight="1" x14ac:dyDescent="0.2">
      <c r="A21" s="5" t="s">
        <v>13</v>
      </c>
    </row>
    <row r="22" spans="1:12" x14ac:dyDescent="0.2">
      <c r="A22" s="5"/>
    </row>
    <row r="27" spans="1:12" x14ac:dyDescent="0.2">
      <c r="A27" s="8"/>
      <c r="B27" s="9"/>
      <c r="C27" s="10"/>
      <c r="D27" s="10"/>
      <c r="E27" s="10"/>
      <c r="F27" s="10"/>
      <c r="G27" s="10"/>
      <c r="H27" s="10"/>
      <c r="I27" s="10"/>
      <c r="J27" s="10"/>
      <c r="K27" s="10"/>
      <c r="L27" s="51"/>
    </row>
    <row r="28" spans="1:12" x14ac:dyDescent="0.2">
      <c r="B28" s="5"/>
    </row>
    <row r="29" spans="1:12" x14ac:dyDescent="0.2">
      <c r="B29" s="6"/>
    </row>
    <row r="30" spans="1:12" x14ac:dyDescent="0.2">
      <c r="A30" s="5"/>
      <c r="B30" s="5"/>
    </row>
    <row r="31" spans="1:12" x14ac:dyDescent="0.2">
      <c r="A31" s="5"/>
      <c r="B31" s="5"/>
    </row>
    <row r="32" spans="1:12" x14ac:dyDescent="0.2">
      <c r="A32" s="5"/>
      <c r="B32" s="5"/>
    </row>
    <row r="33" spans="1:2" x14ac:dyDescent="0.2">
      <c r="A33" s="5"/>
      <c r="B33" s="5"/>
    </row>
    <row r="34" spans="1:2" x14ac:dyDescent="0.2">
      <c r="A34" s="5"/>
      <c r="B34" s="5"/>
    </row>
  </sheetData>
  <mergeCells count="9">
    <mergeCell ref="A16:I16"/>
    <mergeCell ref="A18:I18"/>
    <mergeCell ref="A19:I19"/>
    <mergeCell ref="A2:A4"/>
    <mergeCell ref="B2:C3"/>
    <mergeCell ref="E2:J3"/>
    <mergeCell ref="E4:F4"/>
    <mergeCell ref="G4:H4"/>
    <mergeCell ref="I4:J4"/>
  </mergeCells>
  <hyperlinks>
    <hyperlink ref="L1" location="'Table of contents'!A1" display="Table of contents" xr:uid="{8308F4D2-CEE2-46F4-93AF-53610DD490B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1A6B3-26F8-4CD7-9482-E05ED48BDDDE}">
  <dimension ref="A1:M34"/>
  <sheetViews>
    <sheetView showGridLines="0" zoomScaleNormal="100" workbookViewId="0"/>
  </sheetViews>
  <sheetFormatPr defaultColWidth="9.140625" defaultRowHeight="12.75" x14ac:dyDescent="0.2"/>
  <cols>
    <col min="1" max="1" width="35.7109375" style="12" customWidth="1"/>
    <col min="2" max="3" width="16" style="12" customWidth="1"/>
    <col min="4" max="4" width="1.7109375" style="12" customWidth="1"/>
    <col min="5" max="10" width="16" style="12" customWidth="1"/>
    <col min="11" max="11" width="9.7109375" style="12" customWidth="1"/>
    <col min="12" max="16384" width="9.140625" style="12"/>
  </cols>
  <sheetData>
    <row r="1" spans="1:13" ht="24" customHeight="1" thickBot="1" x14ac:dyDescent="0.25">
      <c r="A1" s="2" t="s">
        <v>31</v>
      </c>
      <c r="B1" s="2"/>
      <c r="C1" s="3"/>
      <c r="D1" s="48"/>
      <c r="E1" s="48"/>
      <c r="F1" s="48"/>
      <c r="G1" s="48"/>
      <c r="H1" s="48"/>
      <c r="I1" s="48"/>
      <c r="J1" s="48"/>
      <c r="K1" s="3"/>
      <c r="L1" s="45" t="s">
        <v>1</v>
      </c>
    </row>
    <row r="2" spans="1:13" ht="12.75" customHeight="1" x14ac:dyDescent="0.2">
      <c r="A2" s="52" t="s">
        <v>4</v>
      </c>
      <c r="B2" s="54" t="s">
        <v>18</v>
      </c>
      <c r="C2" s="54"/>
      <c r="D2" s="38"/>
      <c r="E2" s="59" t="s">
        <v>11</v>
      </c>
      <c r="F2" s="59"/>
      <c r="G2" s="59"/>
      <c r="H2" s="59"/>
      <c r="I2" s="59"/>
      <c r="J2" s="59"/>
    </row>
    <row r="3" spans="1:13" ht="13.5" thickBot="1" x14ac:dyDescent="0.25">
      <c r="A3" s="53"/>
      <c r="B3" s="55"/>
      <c r="C3" s="55"/>
      <c r="D3" s="38"/>
      <c r="E3" s="55"/>
      <c r="F3" s="55"/>
      <c r="G3" s="55"/>
      <c r="H3" s="55"/>
      <c r="I3" s="55"/>
      <c r="J3" s="55"/>
    </row>
    <row r="4" spans="1:13" ht="57" thickBot="1" x14ac:dyDescent="0.25">
      <c r="A4" s="53"/>
      <c r="B4" s="14" t="s">
        <v>37</v>
      </c>
      <c r="C4" s="14" t="s">
        <v>38</v>
      </c>
      <c r="D4" s="33"/>
      <c r="E4" s="55" t="s">
        <v>39</v>
      </c>
      <c r="F4" s="55"/>
      <c r="G4" s="55" t="s">
        <v>40</v>
      </c>
      <c r="H4" s="55"/>
      <c r="I4" s="58" t="s">
        <v>41</v>
      </c>
      <c r="J4" s="58"/>
    </row>
    <row r="5" spans="1:13" ht="23.25" thickBot="1" x14ac:dyDescent="0.25">
      <c r="A5" s="31"/>
      <c r="B5" s="13" t="s">
        <v>45</v>
      </c>
      <c r="C5" s="13" t="s">
        <v>50</v>
      </c>
      <c r="D5" s="13"/>
      <c r="E5" s="13" t="s">
        <v>45</v>
      </c>
      <c r="F5" s="13" t="s">
        <v>47</v>
      </c>
      <c r="G5" s="13" t="s">
        <v>45</v>
      </c>
      <c r="H5" s="13" t="s">
        <v>47</v>
      </c>
      <c r="I5" s="13" t="s">
        <v>45</v>
      </c>
      <c r="J5" s="13" t="s">
        <v>47</v>
      </c>
    </row>
    <row r="6" spans="1:13" x14ac:dyDescent="0.2">
      <c r="A6" s="20" t="s">
        <v>5</v>
      </c>
      <c r="B6" s="25">
        <v>189317</v>
      </c>
      <c r="C6" s="27">
        <f t="shared" ref="C6:C12" si="0">B6/188179</f>
        <v>1.0060474335605991</v>
      </c>
      <c r="D6" s="27"/>
      <c r="E6" s="25">
        <v>2587</v>
      </c>
      <c r="F6" s="32">
        <f>E6/$B6</f>
        <v>1.3664911233539512E-2</v>
      </c>
      <c r="G6" s="25">
        <v>1015</v>
      </c>
      <c r="H6" s="32">
        <f t="shared" ref="H6:H12" si="1">G6/$B6</f>
        <v>5.3613780062012392E-3</v>
      </c>
      <c r="I6" s="29">
        <v>185715</v>
      </c>
      <c r="J6" s="32">
        <f t="shared" ref="J6:J12" si="2">I6/$B6</f>
        <v>0.9809737107602593</v>
      </c>
      <c r="K6" s="49"/>
      <c r="L6" s="50"/>
      <c r="M6" s="50"/>
    </row>
    <row r="7" spans="1:13" x14ac:dyDescent="0.2">
      <c r="A7" s="20" t="s">
        <v>28</v>
      </c>
      <c r="B7" s="25">
        <v>184511</v>
      </c>
      <c r="C7" s="27">
        <f t="shared" si="0"/>
        <v>0.98050792065001935</v>
      </c>
      <c r="D7" s="27"/>
      <c r="E7" s="25" t="s">
        <v>56</v>
      </c>
      <c r="F7" s="16" t="s">
        <v>56</v>
      </c>
      <c r="G7" s="25">
        <v>1902</v>
      </c>
      <c r="H7" s="32">
        <f t="shared" si="1"/>
        <v>1.0308328500739794E-2</v>
      </c>
      <c r="I7" s="29">
        <v>182609</v>
      </c>
      <c r="J7" s="32">
        <f t="shared" si="2"/>
        <v>0.98969167149926018</v>
      </c>
      <c r="K7" s="49"/>
      <c r="L7" s="50"/>
      <c r="M7" s="50"/>
    </row>
    <row r="8" spans="1:13" x14ac:dyDescent="0.2">
      <c r="A8" s="20" t="s">
        <v>6</v>
      </c>
      <c r="B8" s="25">
        <v>195622</v>
      </c>
      <c r="C8" s="27">
        <f t="shared" si="0"/>
        <v>1.0395527662491564</v>
      </c>
      <c r="D8" s="27"/>
      <c r="E8" s="25">
        <v>2836</v>
      </c>
      <c r="F8" s="32">
        <f t="shared" ref="F8:F9" si="3">E8/$B8</f>
        <v>1.4497346924170084E-2</v>
      </c>
      <c r="G8" s="25">
        <v>30584</v>
      </c>
      <c r="H8" s="32">
        <f t="shared" si="1"/>
        <v>0.15634233368435044</v>
      </c>
      <c r="I8" s="29">
        <v>162202</v>
      </c>
      <c r="J8" s="32">
        <f t="shared" si="2"/>
        <v>0.82916031939147949</v>
      </c>
      <c r="K8" s="49"/>
      <c r="L8" s="50"/>
      <c r="M8" s="50"/>
    </row>
    <row r="9" spans="1:13" x14ac:dyDescent="0.2">
      <c r="A9" s="20" t="s">
        <v>7</v>
      </c>
      <c r="B9" s="25">
        <v>192101</v>
      </c>
      <c r="C9" s="27">
        <f t="shared" si="0"/>
        <v>1.0208418580181635</v>
      </c>
      <c r="D9" s="27"/>
      <c r="E9" s="25">
        <v>3931</v>
      </c>
      <c r="F9" s="32">
        <f t="shared" si="3"/>
        <v>2.0463193840740027E-2</v>
      </c>
      <c r="G9" s="25">
        <v>34177</v>
      </c>
      <c r="H9" s="32">
        <f t="shared" si="1"/>
        <v>0.17791161940854031</v>
      </c>
      <c r="I9" s="29">
        <v>153993</v>
      </c>
      <c r="J9" s="32">
        <f t="shared" si="2"/>
        <v>0.8016251867507197</v>
      </c>
      <c r="K9" s="49"/>
      <c r="L9" s="50"/>
      <c r="M9" s="50"/>
    </row>
    <row r="10" spans="1:13" x14ac:dyDescent="0.2">
      <c r="A10" s="20" t="s">
        <v>8</v>
      </c>
      <c r="B10" s="25">
        <v>196488</v>
      </c>
      <c r="C10" s="27">
        <f t="shared" si="0"/>
        <v>1.0441547675351659</v>
      </c>
      <c r="D10" s="27"/>
      <c r="E10" s="25" t="s">
        <v>56</v>
      </c>
      <c r="F10" s="16" t="s">
        <v>56</v>
      </c>
      <c r="G10" s="25">
        <v>864</v>
      </c>
      <c r="H10" s="32">
        <f t="shared" si="1"/>
        <v>4.3972150971051671E-3</v>
      </c>
      <c r="I10" s="29">
        <v>195624</v>
      </c>
      <c r="J10" s="32">
        <f t="shared" si="2"/>
        <v>0.99560278490289489</v>
      </c>
      <c r="K10" s="49"/>
      <c r="L10" s="50"/>
      <c r="M10" s="50"/>
    </row>
    <row r="11" spans="1:13" x14ac:dyDescent="0.2">
      <c r="A11" s="20" t="s">
        <v>9</v>
      </c>
      <c r="B11" s="25">
        <v>185132</v>
      </c>
      <c r="C11" s="27">
        <f t="shared" si="0"/>
        <v>0.98380797007104936</v>
      </c>
      <c r="D11" s="27"/>
      <c r="E11" s="25" t="s">
        <v>56</v>
      </c>
      <c r="F11" s="16" t="s">
        <v>56</v>
      </c>
      <c r="G11" s="25">
        <v>1175</v>
      </c>
      <c r="H11" s="32">
        <f t="shared" si="1"/>
        <v>6.3468228075103167E-3</v>
      </c>
      <c r="I11" s="29">
        <v>183957</v>
      </c>
      <c r="J11" s="32">
        <f t="shared" si="2"/>
        <v>0.99365317719248969</v>
      </c>
      <c r="K11" s="49"/>
      <c r="L11" s="50"/>
      <c r="M11" s="50"/>
    </row>
    <row r="12" spans="1:13" ht="13.5" thickBot="1" x14ac:dyDescent="0.25">
      <c r="A12" s="15" t="s">
        <v>10</v>
      </c>
      <c r="B12" s="26">
        <v>184660</v>
      </c>
      <c r="C12" s="28">
        <f t="shared" si="0"/>
        <v>0.98129971994749676</v>
      </c>
      <c r="D12" s="28"/>
      <c r="E12" s="26" t="s">
        <v>56</v>
      </c>
      <c r="F12" s="17" t="s">
        <v>56</v>
      </c>
      <c r="G12" s="26">
        <v>862</v>
      </c>
      <c r="H12" s="34">
        <f t="shared" si="1"/>
        <v>4.6680385573486406E-3</v>
      </c>
      <c r="I12" s="30">
        <v>183798</v>
      </c>
      <c r="J12" s="34">
        <f t="shared" si="2"/>
        <v>0.99533196144265135</v>
      </c>
      <c r="K12" s="49"/>
      <c r="L12" s="50"/>
      <c r="M12" s="50"/>
    </row>
    <row r="13" spans="1:13" ht="12.95" customHeight="1" x14ac:dyDescent="0.2"/>
    <row r="14" spans="1:13" ht="12.95" customHeight="1" x14ac:dyDescent="0.2">
      <c r="A14" s="39" t="s">
        <v>55</v>
      </c>
    </row>
    <row r="15" spans="1:13" ht="12.95" customHeight="1" x14ac:dyDescent="0.2">
      <c r="A15" s="6" t="s">
        <v>0</v>
      </c>
    </row>
    <row r="16" spans="1:13" ht="30" customHeight="1" x14ac:dyDescent="0.2">
      <c r="A16" s="56" t="s">
        <v>54</v>
      </c>
      <c r="B16" s="56"/>
      <c r="C16" s="56"/>
      <c r="D16" s="56"/>
      <c r="E16" s="56"/>
      <c r="F16" s="56"/>
      <c r="G16" s="56"/>
      <c r="H16" s="56"/>
      <c r="I16" s="56"/>
      <c r="J16" s="37"/>
    </row>
    <row r="17" spans="1:12" ht="12.95" customHeight="1" x14ac:dyDescent="0.2">
      <c r="A17" s="5" t="s">
        <v>12</v>
      </c>
    </row>
    <row r="18" spans="1:12" ht="20.100000000000001" customHeight="1" x14ac:dyDescent="0.2">
      <c r="A18" s="57" t="s">
        <v>42</v>
      </c>
      <c r="B18" s="57"/>
      <c r="C18" s="57"/>
      <c r="D18" s="57"/>
      <c r="E18" s="57"/>
      <c r="F18" s="57"/>
      <c r="G18" s="57"/>
      <c r="H18" s="57"/>
      <c r="I18" s="57"/>
      <c r="J18" s="37"/>
    </row>
    <row r="19" spans="1:12" ht="20.25" customHeight="1" x14ac:dyDescent="0.2">
      <c r="A19" s="57" t="s">
        <v>51</v>
      </c>
      <c r="B19" s="57"/>
      <c r="C19" s="57"/>
      <c r="D19" s="57"/>
      <c r="E19" s="57"/>
      <c r="F19" s="57"/>
      <c r="G19" s="57"/>
      <c r="H19" s="57"/>
      <c r="I19" s="57"/>
      <c r="J19" s="37"/>
    </row>
    <row r="20" spans="1:12" ht="12.95" customHeight="1" x14ac:dyDescent="0.2">
      <c r="A20" s="5" t="s">
        <v>43</v>
      </c>
    </row>
    <row r="21" spans="1:12" ht="12.95" customHeight="1" x14ac:dyDescent="0.2">
      <c r="A21" s="5" t="s">
        <v>13</v>
      </c>
    </row>
    <row r="22" spans="1:12" x14ac:dyDescent="0.2">
      <c r="A22" s="5"/>
    </row>
    <row r="27" spans="1:12" x14ac:dyDescent="0.2">
      <c r="A27" s="8"/>
      <c r="B27" s="9"/>
      <c r="C27" s="10"/>
      <c r="D27" s="10"/>
      <c r="E27" s="10"/>
      <c r="F27" s="10"/>
      <c r="G27" s="10"/>
      <c r="H27" s="10"/>
      <c r="I27" s="10"/>
      <c r="J27" s="10"/>
      <c r="K27" s="10"/>
      <c r="L27" s="51"/>
    </row>
    <row r="28" spans="1:12" x14ac:dyDescent="0.2">
      <c r="B28" s="5"/>
    </row>
    <row r="29" spans="1:12" x14ac:dyDescent="0.2">
      <c r="B29" s="6"/>
    </row>
    <row r="30" spans="1:12" x14ac:dyDescent="0.2">
      <c r="A30" s="5"/>
      <c r="B30" s="5"/>
    </row>
    <row r="31" spans="1:12" x14ac:dyDescent="0.2">
      <c r="A31" s="5"/>
      <c r="B31" s="5"/>
    </row>
    <row r="32" spans="1:12" x14ac:dyDescent="0.2">
      <c r="A32" s="5"/>
      <c r="B32" s="5"/>
    </row>
    <row r="33" spans="1:2" x14ac:dyDescent="0.2">
      <c r="A33" s="5"/>
      <c r="B33" s="5"/>
    </row>
    <row r="34" spans="1:2" x14ac:dyDescent="0.2">
      <c r="A34" s="5"/>
      <c r="B34" s="5"/>
    </row>
  </sheetData>
  <mergeCells count="9">
    <mergeCell ref="A16:I16"/>
    <mergeCell ref="A18:I18"/>
    <mergeCell ref="A19:I19"/>
    <mergeCell ref="A2:A4"/>
    <mergeCell ref="B2:C3"/>
    <mergeCell ref="E2:J3"/>
    <mergeCell ref="E4:F4"/>
    <mergeCell ref="G4:H4"/>
    <mergeCell ref="I4:J4"/>
  </mergeCells>
  <hyperlinks>
    <hyperlink ref="L1" location="'Table of contents'!A1" display="Table of contents" xr:uid="{17AFC1D1-4947-4839-AB32-898F4CEABE2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AD73-B3CE-4E9E-BC78-C31C060EDC42}">
  <dimension ref="A1:M34"/>
  <sheetViews>
    <sheetView showGridLines="0" zoomScaleNormal="100" workbookViewId="0"/>
  </sheetViews>
  <sheetFormatPr defaultColWidth="9.140625" defaultRowHeight="12.75" x14ac:dyDescent="0.2"/>
  <cols>
    <col min="1" max="1" width="35.7109375" style="12" customWidth="1"/>
    <col min="2" max="3" width="16" style="12" customWidth="1"/>
    <col min="4" max="4" width="1.7109375" style="12" customWidth="1"/>
    <col min="5" max="10" width="16" style="12" customWidth="1"/>
    <col min="11" max="11" width="9.7109375" style="12" customWidth="1"/>
    <col min="12" max="16384" width="9.140625" style="12"/>
  </cols>
  <sheetData>
    <row r="1" spans="1:13" ht="24" customHeight="1" thickBot="1" x14ac:dyDescent="0.25">
      <c r="A1" s="2" t="s">
        <v>36</v>
      </c>
      <c r="B1" s="2"/>
      <c r="C1" s="3"/>
      <c r="D1" s="48"/>
      <c r="E1" s="48"/>
      <c r="F1" s="48"/>
      <c r="G1" s="48"/>
      <c r="H1" s="48"/>
      <c r="I1" s="48"/>
      <c r="J1" s="48"/>
      <c r="K1" s="3"/>
      <c r="L1" s="45" t="s">
        <v>1</v>
      </c>
    </row>
    <row r="2" spans="1:13" ht="12.75" customHeight="1" x14ac:dyDescent="0.2">
      <c r="A2" s="52" t="s">
        <v>4</v>
      </c>
      <c r="B2" s="54" t="s">
        <v>18</v>
      </c>
      <c r="C2" s="54"/>
      <c r="D2" s="38"/>
      <c r="E2" s="59" t="s">
        <v>11</v>
      </c>
      <c r="F2" s="59"/>
      <c r="G2" s="59"/>
      <c r="H2" s="59"/>
      <c r="I2" s="59"/>
      <c r="J2" s="59"/>
    </row>
    <row r="3" spans="1:13" ht="13.5" thickBot="1" x14ac:dyDescent="0.25">
      <c r="A3" s="53"/>
      <c r="B3" s="55"/>
      <c r="C3" s="55"/>
      <c r="D3" s="38"/>
      <c r="E3" s="55"/>
      <c r="F3" s="55"/>
      <c r="G3" s="55"/>
      <c r="H3" s="55"/>
      <c r="I3" s="55"/>
      <c r="J3" s="55"/>
    </row>
    <row r="4" spans="1:13" ht="57" thickBot="1" x14ac:dyDescent="0.25">
      <c r="A4" s="53"/>
      <c r="B4" s="14" t="s">
        <v>37</v>
      </c>
      <c r="C4" s="14" t="s">
        <v>38</v>
      </c>
      <c r="D4" s="33"/>
      <c r="E4" s="55" t="s">
        <v>39</v>
      </c>
      <c r="F4" s="55"/>
      <c r="G4" s="55" t="s">
        <v>40</v>
      </c>
      <c r="H4" s="55"/>
      <c r="I4" s="58" t="s">
        <v>41</v>
      </c>
      <c r="J4" s="58"/>
    </row>
    <row r="5" spans="1:13" ht="23.25" thickBot="1" x14ac:dyDescent="0.25">
      <c r="A5" s="31"/>
      <c r="B5" s="13" t="s">
        <v>45</v>
      </c>
      <c r="C5" s="13" t="s">
        <v>52</v>
      </c>
      <c r="D5" s="13"/>
      <c r="E5" s="13" t="s">
        <v>45</v>
      </c>
      <c r="F5" s="13" t="s">
        <v>47</v>
      </c>
      <c r="G5" s="13" t="s">
        <v>45</v>
      </c>
      <c r="H5" s="13" t="s">
        <v>47</v>
      </c>
      <c r="I5" s="13" t="s">
        <v>45</v>
      </c>
      <c r="J5" s="13" t="s">
        <v>47</v>
      </c>
    </row>
    <row r="6" spans="1:13" x14ac:dyDescent="0.2">
      <c r="A6" s="20" t="s">
        <v>5</v>
      </c>
      <c r="B6" s="23">
        <v>184827</v>
      </c>
      <c r="C6" s="27">
        <f t="shared" ref="C6:C12" si="0">B6/187583</f>
        <v>0.98530783706412628</v>
      </c>
      <c r="D6" s="27"/>
      <c r="E6" s="25">
        <v>1881</v>
      </c>
      <c r="F6" s="32">
        <f>E6/$B6</f>
        <v>1.0177084516872536E-2</v>
      </c>
      <c r="G6" s="25">
        <v>623</v>
      </c>
      <c r="H6" s="32">
        <f t="shared" ref="H6:H12" si="1">G6/$B6</f>
        <v>3.3707196459391757E-3</v>
      </c>
      <c r="I6" s="29">
        <v>182323</v>
      </c>
      <c r="J6" s="32">
        <f t="shared" ref="J6:J12" si="2">I6/$B6</f>
        <v>0.98645219583718824</v>
      </c>
      <c r="K6" s="49"/>
      <c r="L6" s="50"/>
      <c r="M6" s="50"/>
    </row>
    <row r="7" spans="1:13" x14ac:dyDescent="0.2">
      <c r="A7" s="20" t="s">
        <v>28</v>
      </c>
      <c r="B7" s="23">
        <v>179996</v>
      </c>
      <c r="C7" s="27">
        <f t="shared" si="0"/>
        <v>0.95955390413843467</v>
      </c>
      <c r="D7" s="27"/>
      <c r="E7" s="16" t="s">
        <v>56</v>
      </c>
      <c r="F7" s="16" t="s">
        <v>56</v>
      </c>
      <c r="G7" s="25">
        <v>1610</v>
      </c>
      <c r="H7" s="32">
        <f t="shared" si="1"/>
        <v>8.9446432142936509E-3</v>
      </c>
      <c r="I7" s="29">
        <v>178386</v>
      </c>
      <c r="J7" s="32">
        <f t="shared" si="2"/>
        <v>0.99105535678570633</v>
      </c>
      <c r="K7" s="49"/>
      <c r="L7" s="50"/>
      <c r="M7" s="50"/>
    </row>
    <row r="8" spans="1:13" x14ac:dyDescent="0.2">
      <c r="A8" s="20" t="s">
        <v>6</v>
      </c>
      <c r="B8" s="23">
        <v>189199</v>
      </c>
      <c r="C8" s="27">
        <f t="shared" si="0"/>
        <v>1.0086148531583352</v>
      </c>
      <c r="D8" s="27"/>
      <c r="E8" s="25">
        <v>3038</v>
      </c>
      <c r="F8" s="32">
        <f t="shared" ref="F8:F9" si="3">E8/$B8</f>
        <v>1.6057167321180343E-2</v>
      </c>
      <c r="G8" s="25">
        <v>30825</v>
      </c>
      <c r="H8" s="32">
        <f t="shared" si="1"/>
        <v>0.1629236940998631</v>
      </c>
      <c r="I8" s="29">
        <v>155336</v>
      </c>
      <c r="J8" s="32">
        <f t="shared" si="2"/>
        <v>0.82101913857895659</v>
      </c>
      <c r="K8" s="49"/>
      <c r="L8" s="50"/>
      <c r="M8" s="50"/>
    </row>
    <row r="9" spans="1:13" x14ac:dyDescent="0.2">
      <c r="A9" s="20" t="s">
        <v>7</v>
      </c>
      <c r="B9" s="23">
        <v>187266</v>
      </c>
      <c r="C9" s="27">
        <f t="shared" si="0"/>
        <v>0.99831008140396515</v>
      </c>
      <c r="D9" s="27"/>
      <c r="E9" s="25">
        <v>4127</v>
      </c>
      <c r="F9" s="32">
        <f t="shared" si="3"/>
        <v>2.2038170303205068E-2</v>
      </c>
      <c r="G9" s="25">
        <v>33869</v>
      </c>
      <c r="H9" s="32">
        <f t="shared" si="1"/>
        <v>0.18086038042143263</v>
      </c>
      <c r="I9" s="29">
        <v>149270</v>
      </c>
      <c r="J9" s="32">
        <f t="shared" si="2"/>
        <v>0.79710144927536231</v>
      </c>
      <c r="K9" s="49"/>
      <c r="L9" s="50"/>
      <c r="M9" s="50"/>
    </row>
    <row r="10" spans="1:13" x14ac:dyDescent="0.2">
      <c r="A10" s="20" t="s">
        <v>8</v>
      </c>
      <c r="B10" s="23">
        <v>194685</v>
      </c>
      <c r="C10" s="27">
        <f t="shared" si="0"/>
        <v>1.0378605737193669</v>
      </c>
      <c r="D10" s="27"/>
      <c r="E10" s="16" t="s">
        <v>56</v>
      </c>
      <c r="F10" s="16" t="s">
        <v>56</v>
      </c>
      <c r="G10" s="25">
        <v>674</v>
      </c>
      <c r="H10" s="32">
        <f t="shared" si="1"/>
        <v>3.4620027223463542E-3</v>
      </c>
      <c r="I10" s="29">
        <v>194011</v>
      </c>
      <c r="J10" s="32">
        <f t="shared" si="2"/>
        <v>0.99653799727765369</v>
      </c>
      <c r="K10" s="49"/>
      <c r="L10" s="50"/>
      <c r="M10" s="50"/>
    </row>
    <row r="11" spans="1:13" x14ac:dyDescent="0.2">
      <c r="A11" s="20" t="s">
        <v>9</v>
      </c>
      <c r="B11" s="23">
        <v>180839</v>
      </c>
      <c r="C11" s="27">
        <f t="shared" si="0"/>
        <v>0.96404791478971974</v>
      </c>
      <c r="D11" s="27"/>
      <c r="E11" s="16" t="s">
        <v>56</v>
      </c>
      <c r="F11" s="16" t="s">
        <v>56</v>
      </c>
      <c r="G11" s="25">
        <v>1048</v>
      </c>
      <c r="H11" s="32">
        <f t="shared" si="1"/>
        <v>5.7952101040151735E-3</v>
      </c>
      <c r="I11" s="29">
        <v>179791</v>
      </c>
      <c r="J11" s="32">
        <f t="shared" si="2"/>
        <v>0.99420478989598482</v>
      </c>
      <c r="K11" s="49"/>
      <c r="L11" s="50"/>
      <c r="M11" s="50"/>
    </row>
    <row r="12" spans="1:13" ht="13.5" thickBot="1" x14ac:dyDescent="0.25">
      <c r="A12" s="15" t="s">
        <v>10</v>
      </c>
      <c r="B12" s="24">
        <v>180370</v>
      </c>
      <c r="C12" s="28">
        <f t="shared" si="0"/>
        <v>0.96154768822334646</v>
      </c>
      <c r="D12" s="28"/>
      <c r="E12" s="17" t="s">
        <v>56</v>
      </c>
      <c r="F12" s="17" t="s">
        <v>56</v>
      </c>
      <c r="G12" s="26">
        <v>864</v>
      </c>
      <c r="H12" s="34">
        <f t="shared" si="1"/>
        <v>4.7901535732106223E-3</v>
      </c>
      <c r="I12" s="30">
        <v>179506</v>
      </c>
      <c r="J12" s="34">
        <f t="shared" si="2"/>
        <v>0.99520984642678934</v>
      </c>
      <c r="K12" s="49"/>
      <c r="L12" s="50"/>
      <c r="M12" s="50"/>
    </row>
    <row r="13" spans="1:13" ht="12.95" customHeight="1" x14ac:dyDescent="0.2"/>
    <row r="14" spans="1:13" ht="12.95" customHeight="1" x14ac:dyDescent="0.2">
      <c r="A14" s="39" t="s">
        <v>55</v>
      </c>
    </row>
    <row r="15" spans="1:13" ht="12.95" customHeight="1" x14ac:dyDescent="0.2">
      <c r="A15" s="6" t="s">
        <v>0</v>
      </c>
    </row>
    <row r="16" spans="1:13" ht="30" customHeight="1" x14ac:dyDescent="0.2">
      <c r="A16" s="56" t="s">
        <v>54</v>
      </c>
      <c r="B16" s="56"/>
      <c r="C16" s="56"/>
      <c r="D16" s="56"/>
      <c r="E16" s="56"/>
      <c r="F16" s="56"/>
      <c r="G16" s="56"/>
      <c r="H16" s="56"/>
      <c r="I16" s="56"/>
      <c r="J16" s="37"/>
    </row>
    <row r="17" spans="1:12" ht="12.95" customHeight="1" x14ac:dyDescent="0.2">
      <c r="A17" s="5" t="s">
        <v>12</v>
      </c>
    </row>
    <row r="18" spans="1:12" ht="20.100000000000001" customHeight="1" x14ac:dyDescent="0.2">
      <c r="A18" s="57" t="s">
        <v>42</v>
      </c>
      <c r="B18" s="57"/>
      <c r="C18" s="57"/>
      <c r="D18" s="57"/>
      <c r="E18" s="57"/>
      <c r="F18" s="57"/>
      <c r="G18" s="57"/>
      <c r="H18" s="57"/>
      <c r="I18" s="57"/>
      <c r="J18" s="37"/>
    </row>
    <row r="19" spans="1:12" ht="20.25" customHeight="1" x14ac:dyDescent="0.2">
      <c r="A19" s="57" t="s">
        <v>53</v>
      </c>
      <c r="B19" s="57"/>
      <c r="C19" s="57"/>
      <c r="D19" s="57"/>
      <c r="E19" s="57"/>
      <c r="F19" s="57"/>
      <c r="G19" s="57"/>
      <c r="H19" s="57"/>
      <c r="I19" s="57"/>
      <c r="J19" s="37"/>
    </row>
    <row r="20" spans="1:12" ht="12.95" customHeight="1" x14ac:dyDescent="0.2">
      <c r="A20" s="5" t="s">
        <v>43</v>
      </c>
    </row>
    <row r="21" spans="1:12" ht="12.95" customHeight="1" x14ac:dyDescent="0.2">
      <c r="A21" s="5" t="s">
        <v>13</v>
      </c>
    </row>
    <row r="22" spans="1:12" x14ac:dyDescent="0.2">
      <c r="A22" s="5"/>
    </row>
    <row r="27" spans="1:12" x14ac:dyDescent="0.2">
      <c r="A27" s="8"/>
      <c r="B27" s="9"/>
      <c r="C27" s="10"/>
      <c r="D27" s="10"/>
      <c r="E27" s="10"/>
      <c r="F27" s="10"/>
      <c r="G27" s="10"/>
      <c r="H27" s="10"/>
      <c r="I27" s="10"/>
      <c r="J27" s="10"/>
      <c r="K27" s="10"/>
      <c r="L27" s="51"/>
    </row>
    <row r="28" spans="1:12" x14ac:dyDescent="0.2">
      <c r="B28" s="5"/>
    </row>
    <row r="29" spans="1:12" x14ac:dyDescent="0.2">
      <c r="B29" s="6"/>
    </row>
    <row r="30" spans="1:12" x14ac:dyDescent="0.2">
      <c r="A30" s="5"/>
      <c r="B30" s="5"/>
    </row>
    <row r="31" spans="1:12" x14ac:dyDescent="0.2">
      <c r="A31" s="5"/>
      <c r="B31" s="5"/>
    </row>
    <row r="32" spans="1:12" x14ac:dyDescent="0.2">
      <c r="A32" s="5"/>
      <c r="B32" s="5"/>
    </row>
    <row r="33" spans="1:2" x14ac:dyDescent="0.2">
      <c r="A33" s="5"/>
      <c r="B33" s="5"/>
    </row>
    <row r="34" spans="1:2" x14ac:dyDescent="0.2">
      <c r="A34" s="5"/>
      <c r="B34" s="5"/>
    </row>
  </sheetData>
  <mergeCells count="9">
    <mergeCell ref="A16:I16"/>
    <mergeCell ref="A18:I18"/>
    <mergeCell ref="A19:I19"/>
    <mergeCell ref="A2:A4"/>
    <mergeCell ref="B2:C3"/>
    <mergeCell ref="E2:J3"/>
    <mergeCell ref="E4:F4"/>
    <mergeCell ref="G4:H4"/>
    <mergeCell ref="I4:J4"/>
  </mergeCells>
  <hyperlinks>
    <hyperlink ref="L1" location="'Table of contents'!A1" display="Table of contents" xr:uid="{C2066120-2DCA-4843-97F5-ADF8F7E3A9A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709aaa8e-91b2-47f0-93c7-dd89acff2b2c"/>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239BA93E90BD1A42B06F47A76B1F462A" ma:contentTypeVersion="1" ma:contentTypeDescription="AIHW Project Document" ma:contentTypeScope="" ma:versionID="c2ff37b232a55a966804b11d6efafee0">
  <xsd:schema xmlns:xsd="http://www.w3.org/2001/XMLSchema" xmlns:xs="http://www.w3.org/2001/XMLSchema" xmlns:p="http://schemas.microsoft.com/office/2006/metadata/properties" xmlns:ns2="709aaa8e-91b2-47f0-93c7-dd89acff2b2c" targetNamespace="http://schemas.microsoft.com/office/2006/metadata/properties" ma:root="true" ma:fieldsID="a7bc6d6b1e3c766318107aa60bde46b0" ns2:_="">
    <xsd:import namespace="709aaa8e-91b2-47f0-93c7-dd89acff2b2c"/>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aaa8e-91b2-47f0-93c7-dd89acff2b2c"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3976eac3-7695-4596-9e92-1a545f7fe2a0}" ma:internalName="AIHW_PPR_ProjectCategoryLookup" ma:showField="Title" ma:web="{709aaa8e-91b2-47f0-93c7-dd89acff2b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CD88D-A35B-4EEB-AB30-6EB42A233913}">
  <ds:schemaRefs>
    <ds:schemaRef ds:uri="http://schemas.microsoft.com/sharepoint/v3/contenttype/forms"/>
  </ds:schemaRefs>
</ds:datastoreItem>
</file>

<file path=customXml/itemProps2.xml><?xml version="1.0" encoding="utf-8"?>
<ds:datastoreItem xmlns:ds="http://schemas.openxmlformats.org/officeDocument/2006/customXml" ds:itemID="{D12E225C-C2E9-4746-8E99-FD3417D80327}">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709aaa8e-91b2-47f0-93c7-dd89acff2b2c"/>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FA268D3-6380-448F-BD66-D06627984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aaa8e-91b2-47f0-93c7-dd89acff2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Table of contents</vt:lpstr>
      <vt:lpstr>Explanatory notes</vt:lpstr>
      <vt:lpstr>Table QIRC S1</vt:lpstr>
      <vt:lpstr>Table QIRC S2</vt:lpstr>
      <vt:lpstr>Table QIRC S3</vt:lpstr>
      <vt:lpstr>Table QIRC S4</vt:lpstr>
      <vt:lpstr>'Table QIRC S1'!_Hlk97540217</vt:lpstr>
      <vt:lpstr>'Table QIRC S2'!_Hlk97540217</vt:lpstr>
      <vt:lpstr>'Table QIRC S3'!_Hlk97540217</vt:lpstr>
      <vt:lpstr>'Table QIRC S4'!_Hlk97540217</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S02 Quality Indicators care recipient coverage and exclusions 2021-22</dc:title>
  <dc:creator>gen@aihw.gov.au</dc:creator>
  <cp:lastModifiedBy>McMath, Clare</cp:lastModifiedBy>
  <cp:lastPrinted>2021-05-24T06:15:59Z</cp:lastPrinted>
  <dcterms:created xsi:type="dcterms:W3CDTF">2021-02-17T04:31:42Z</dcterms:created>
  <dcterms:modified xsi:type="dcterms:W3CDTF">2022-11-15T04:06:07Z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0x010100B4A1F787F0C441AC878A307E051D262E00239BA93E90BD1A42B06F47A76B1F462A</vt:lpwstr>
  </property>
</Properties>
</file>